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3210" windowWidth="3960" windowHeight="3225" tabRatio="700" activeTab="0"/>
  </bookViews>
  <sheets>
    <sheet name="budynki" sheetId="1" r:id="rId1"/>
    <sheet name="elektronika" sheetId="2" r:id="rId2"/>
    <sheet name="śr. trwałe" sheetId="3" r:id="rId3"/>
    <sheet name="gotówka" sheetId="4" r:id="rId4"/>
    <sheet name="pojazdy" sheetId="5" r:id="rId5"/>
    <sheet name="szkody" sheetId="6" r:id="rId6"/>
    <sheet name="lokalizacje" sheetId="7" r:id="rId7"/>
    <sheet name="Informacje ogólne" sheetId="8" r:id="rId8"/>
    <sheet name="Arkusz1" sheetId="9" r:id="rId9"/>
  </sheets>
  <definedNames>
    <definedName name="_xlnm.Print_Area" localSheetId="0">'budynki'!$A$1:$S$30</definedName>
    <definedName name="_xlnm.Print_Area" localSheetId="1">'elektronika'!$A$1:$D$186</definedName>
    <definedName name="_xlnm.Print_Area" localSheetId="3">'gotówka'!$A$1:$F$14</definedName>
    <definedName name="_xlnm.Print_Area" localSheetId="6">'lokalizacje'!$A$1:$C$16</definedName>
    <definedName name="_xlnm.Print_Area" localSheetId="4">'pojazdy'!$A$1:$AA$34</definedName>
    <definedName name="_xlnm.Print_Area" localSheetId="2">'śr. trwałe'!$A$1:$B$17</definedName>
  </definedNames>
  <calcPr fullCalcOnLoad="1"/>
</workbook>
</file>

<file path=xl/sharedStrings.xml><?xml version="1.0" encoding="utf-8"?>
<sst xmlns="http://schemas.openxmlformats.org/spreadsheetml/2006/main" count="905" uniqueCount="482">
  <si>
    <t>Tabela nr 1</t>
  </si>
  <si>
    <t>lp.</t>
  </si>
  <si>
    <t>rok budowy</t>
  </si>
  <si>
    <t>wartość początkowa (księgowa brutto)             (1)</t>
  </si>
  <si>
    <t>zabezpieczenia
(znane zabiezpieczenia p-poż i przeciw kradzieżowe)                                      (2)</t>
  </si>
  <si>
    <t>lokalizacja (adres)</t>
  </si>
  <si>
    <t>ilość kondygnacji</t>
  </si>
  <si>
    <t>Rodzaj materiałów budowlanych, z jakich wykonano budynek</t>
  </si>
  <si>
    <t>(szacunkowa wartość odtworzeniowa)   (3)</t>
  </si>
  <si>
    <t>mury</t>
  </si>
  <si>
    <t>stropy</t>
  </si>
  <si>
    <t>dach (konstrukcja i pokrycie)</t>
  </si>
  <si>
    <t>RAZEM</t>
  </si>
  <si>
    <t>Nazwa jednostki</t>
  </si>
  <si>
    <t>Tabela nr 2</t>
  </si>
  <si>
    <t>Dodatkowe informacje:</t>
  </si>
  <si>
    <t>Czy sprzęt komputerowy podlega okresowej konserwacji/serwisowi</t>
  </si>
  <si>
    <t>TAK / NIE</t>
  </si>
  <si>
    <t>Jeśli TAK - kto dokonuje tych czynności (firma zewnętrzna, pracownik jednostki)</t>
  </si>
  <si>
    <t>………………………………….</t>
  </si>
  <si>
    <t>Co jaki czas dokonywane są przeglądy/konserwacja</t>
  </si>
  <si>
    <t>Czy urządzenia zaopatrzone są w instalację antyprzepięciową (listwy, UPS, itp.)</t>
  </si>
  <si>
    <t xml:space="preserve">nazwa  </t>
  </si>
  <si>
    <t>rok produkcji</t>
  </si>
  <si>
    <t>wartość (początkowa) - księgowa brutto</t>
  </si>
  <si>
    <t>nazwa środka trwałego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</si>
  <si>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</si>
  <si>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-centrale telefoniczne</t>
  </si>
  <si>
    <t>-kserokopiarki, faxy</t>
  </si>
  <si>
    <t>- kamery, aparaty fotograficzne cyfrowe - w sprzęcie przenośnym</t>
  </si>
  <si>
    <t>- medyczny sprzęt elektroniczny</t>
  </si>
  <si>
    <t>- elektroniczny sprzęt diagnostyczny, pomiarowy</t>
  </si>
  <si>
    <t>Sprzętu ujętego w poiższych tabelach prosimy nie ujmować już w poszczególnych grupach księgowych w Tabeli nr 3 - Środki trwałe i inne</t>
  </si>
  <si>
    <t xml:space="preserve"> w przypadku więszej ilośći  prosimy poszerzyć tabelki ! </t>
  </si>
  <si>
    <t>Tabela nr 3</t>
  </si>
  <si>
    <t>GRUPY ŚRODKÓW TRWAŁYCH I INNYCH</t>
  </si>
  <si>
    <t>WARTOŚĆ KSIĘGOWA BRUTTO (łączna wartość wszystkich środków ewidencjonowanych w poszczególnej grupie księgowej)</t>
  </si>
  <si>
    <t>Grupa III</t>
  </si>
  <si>
    <r>
      <t xml:space="preserve">Grupa IV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</si>
  <si>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Grupa V</t>
  </si>
  <si>
    <r>
      <t xml:space="preserve">Grupa VI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</si>
  <si>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r>
      <t xml:space="preserve">Grupa VII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(po wyłączeniu pojazdów mechanicznych podlegających rejestracji)</t>
    </r>
  </si>
  <si>
    <r>
      <t xml:space="preserve">Grupa VIII    </t>
    </r>
    <r>
      <rPr>
        <b/>
        <sz val="9"/>
        <rFont val="Arial"/>
        <family val="2"/>
      </rPr>
      <t>(bez sprzętów elektronicznych wykazanych w tabeli nr 2)</t>
    </r>
  </si>
  <si>
    <r>
      <t xml:space="preserve">Środki niskocenne / grupa 013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</si>
  <si>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grupa 014 (zbiory biblioteczne)</t>
  </si>
  <si>
    <t>Razem</t>
  </si>
  <si>
    <t>środki obrotowe (zapasy)</t>
  </si>
  <si>
    <t>cena zakupu/wytworzenia</t>
  </si>
  <si>
    <t>maksymalny dzienny stan przewidywany w okresie ubezpieczenia</t>
  </si>
  <si>
    <t>Tabela nr 4</t>
  </si>
  <si>
    <t>Wykaz punktów kasowych z podaniem wysokości pogotowia kasowego oraz maksymalnej ilości gotówki w kasie. Ponadto proszę opisać zabezpieczenia kasy i podać czy znajduje się w niej sejf, kasa pancerna czy kaseta na pieniądze</t>
  </si>
  <si>
    <t>lp</t>
  </si>
  <si>
    <t>Punkt kasowy</t>
  </si>
  <si>
    <t>Maksymalny stan wartości pieniężnych przechowywanych w godzinach pracy</t>
  </si>
  <si>
    <t>Maksymalny stan wartości pieniężnych przechowywanych poza godzinami pracy</t>
  </si>
  <si>
    <t>Gotówka przechowywana w:   1.kasetce metalowej,   2.kasie pancernej lub sejfie: przymocowanych do podłoża/nie przymocowanych</t>
  </si>
  <si>
    <t>Zabezpieczenia przeciwkradzieżowe i przeciwrabunkowe</t>
  </si>
  <si>
    <t xml:space="preserve">Transport gotówki </t>
  </si>
  <si>
    <t>Maksymalna wartość przewożonej gotówki</t>
  </si>
  <si>
    <t>Częstotliwość przewożenia</t>
  </si>
  <si>
    <t>Zakres terytorialny</t>
  </si>
  <si>
    <t>Rodzaj transportu ( pieszo, samochodem - jakim)</t>
  </si>
  <si>
    <t>Tabela nr 5</t>
  </si>
  <si>
    <t>Dane pojazdów/ pojazdów wolnobieżnych</t>
  </si>
  <si>
    <t>Lp.</t>
  </si>
  <si>
    <t>Marka</t>
  </si>
  <si>
    <t>Typ, model</t>
  </si>
  <si>
    <t>Nr podw./ nadw.</t>
  </si>
  <si>
    <t>Nr rej.</t>
  </si>
  <si>
    <t>Rodzaj         (osobowy/ ciężarowy/ specjalny)</t>
  </si>
  <si>
    <t>Wyposażenie pojazdu specjalnego*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</si>
  <si>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</si>
  <si>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</si>
  <si>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</si>
  <si>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</si>
  <si>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</si>
  <si>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</si>
  <si>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</si>
  <si>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Przebieg</t>
  </si>
  <si>
    <t>Zabezpieczenia przeciwkradzieżowe</t>
  </si>
  <si>
    <r>
      <t xml:space="preserve">Rodzaj wartości pojazdu               </t>
    </r>
    <r>
      <rPr>
        <sz val="10"/>
        <rFont val="Arial"/>
        <family val="2"/>
      </rPr>
      <t xml:space="preserve"> (z VAT / Bez VAT)</t>
    </r>
  </si>
  <si>
    <t>Wyposażenie dodatkowe**</t>
  </si>
  <si>
    <t>Okres ubezpieczenia OC i NW</t>
  </si>
  <si>
    <t>Okres ubezpieczenia AC i KR</t>
  </si>
  <si>
    <r>
      <t>Zielona Karta***</t>
    </r>
    <r>
      <rPr>
        <sz val="10"/>
        <rFont val="Arial"/>
        <family val="2"/>
      </rPr>
      <t xml:space="preserve"> (kraj)</t>
    </r>
  </si>
  <si>
    <t>rodzaj</t>
  </si>
  <si>
    <t>wartość</t>
  </si>
  <si>
    <t>Od</t>
  </si>
  <si>
    <t>Do</t>
  </si>
  <si>
    <r>
      <t>UWAGA:</t>
    </r>
    <r>
      <rPr>
        <b/>
        <sz val="11"/>
        <rFont val="Arial"/>
        <family val="2"/>
      </rPr>
      <t xml:space="preserve"> tabela dotyczy budynków/lokali nie będących własnością jednostki, a jednocześnie nie jest wymagane (np. w odrębnych umowach najmu itp.) ich ubezpieczanie od ognia i innych zdarzeń losowych</t>
    </r>
  </si>
  <si>
    <t>Lokalizacja (adres)</t>
  </si>
  <si>
    <t>Zabezpieczenia (znane zabezpieczenia p-poż i przeciw kradzieżowe)</t>
  </si>
  <si>
    <t xml:space="preserve">nazwa budynku/ budowli </t>
  </si>
  <si>
    <t>WYKAZ WSZYSTKICH LOKALIZACJI, W KTÓRYCH PROWADZONA JEST DZIAŁALNOŚĆ ORAZ LOKALIZACJI, GDZIE ZNAJDUJE SIĘ MIENIE NALEŻĄCE DO PAŃSTWA JEDNOSTKI (nie wykazane w tabeli dotyczacej budynków i budowli)</t>
  </si>
  <si>
    <t xml:space="preserve">przeznaczenie budynku/ budowli </t>
  </si>
  <si>
    <t>czy budynek jest podpiwniczony?</t>
  </si>
  <si>
    <t>czy znajdują się w nim instalacje sanitarne? (TAK/NIE)</t>
  </si>
  <si>
    <t>czy jest wyposażony w windę? (TAK/NIE)</t>
  </si>
  <si>
    <t>czy budynek jest użytkowany? (TAK/NIE)</t>
  </si>
  <si>
    <t>Wykaz budynków - str. 1</t>
  </si>
  <si>
    <t>Wykaz budynków - str. 2</t>
  </si>
  <si>
    <t>Tabela nr 6</t>
  </si>
  <si>
    <t>Informacje o szkodach w ostatnich 3 latach</t>
  </si>
  <si>
    <t>Liczba szkód</t>
  </si>
  <si>
    <t>Suma wypłaconych przez Ubezpieczyciela (zakład ubezpieczeń) odszkodowań</t>
  </si>
  <si>
    <t>Krótki opis szkód</t>
  </si>
  <si>
    <t>INFORMACJE O POWODZIACH</t>
  </si>
  <si>
    <r>
      <t xml:space="preserve">Prosimy o podanie informacji, czy </t>
    </r>
    <r>
      <rPr>
        <b/>
        <sz val="10"/>
        <rFont val="Arial"/>
        <family val="2"/>
      </rPr>
      <t>w okresie od 1997</t>
    </r>
    <r>
      <rPr>
        <sz val="10"/>
        <rFont val="Arial"/>
        <family val="2"/>
      </rPr>
      <t xml:space="preserve"> roku w Państwa jednostce oraz na terenie wszystkich Państwa lokalizacji doszło do POWODZI.</t>
    </r>
  </si>
  <si>
    <t>NIE</t>
  </si>
  <si>
    <t>TAK</t>
  </si>
  <si>
    <r>
      <t xml:space="preserve">jeśli </t>
    </r>
    <r>
      <rPr>
        <u val="single"/>
        <sz val="10"/>
        <rFont val="Arial"/>
        <family val="2"/>
      </rPr>
      <t>TAK</t>
    </r>
    <r>
      <rPr>
        <sz val="10"/>
        <rFont val="Arial"/>
        <family val="2"/>
      </rPr>
      <t xml:space="preserve"> - prosimy o podanie </t>
    </r>
    <r>
      <rPr>
        <u val="single"/>
        <sz val="10"/>
        <rFont val="Arial"/>
        <family val="2"/>
      </rPr>
      <t>orientacyjnych</t>
    </r>
    <r>
      <rPr>
        <sz val="10"/>
        <rFont val="Arial"/>
        <family val="2"/>
      </rPr>
      <t xml:space="preserve"> danych:</t>
    </r>
  </si>
  <si>
    <t>data zdarzenia (zdarzeń)</t>
  </si>
  <si>
    <t>wysokość strat</t>
  </si>
  <si>
    <t xml:space="preserve">Nazwa jednostki: </t>
  </si>
  <si>
    <t>Rok (prosimy wpisać rok)</t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</si>
  <si>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)***</t>
    </r>
  </si>
  <si>
    <t>Sprzętu ujętego w powyższych tabelach prosimy nie ujmować już w poszczególnych grupach księgowych w Tabeli nr 3 - Środki trwałe i inne</t>
  </si>
  <si>
    <t>powierzchnia użytkowa (w m²)**</t>
  </si>
  <si>
    <t>powierzchnia zabudowy (w m²)*</t>
  </si>
  <si>
    <t>4. Oprogramowanie (proszę podać łączną wartość oprogramowania)</t>
  </si>
  <si>
    <t>Czy pojazd służy do nauki jazdy? (TAK/NIE)</t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</si>
  <si>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(do 5 lat) - rok 2005 i młodszy</t>
    </r>
  </si>
  <si>
    <r>
      <t xml:space="preserve">2. 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(do 5 lat) - rok 2005 i młodszy</t>
    </r>
  </si>
  <si>
    <t>3. Wykaz monitoringu wizyjnego - system kamer itp. (do 5 lat) - rok 2005 i młodszy</t>
  </si>
  <si>
    <t>Ochotnicza Straż Pożarna</t>
  </si>
  <si>
    <t xml:space="preserve">Lp. </t>
  </si>
  <si>
    <t>imie i nazwisko</t>
  </si>
  <si>
    <t>data urodzenia (rrrr-mm-dd)</t>
  </si>
  <si>
    <t>pesel</t>
  </si>
  <si>
    <t>jednostka OSP</t>
  </si>
  <si>
    <t>Tabela nr 8</t>
  </si>
  <si>
    <t>Tabela 9</t>
  </si>
  <si>
    <t>UWAGA: Tabela załączana tylko dla Gmin Wiejskich i Gmin Miejskich</t>
  </si>
  <si>
    <t>L.p.</t>
  </si>
  <si>
    <t>NIP</t>
  </si>
  <si>
    <t>REGON</t>
  </si>
  <si>
    <t>PKD</t>
  </si>
  <si>
    <t>Liczba pracowników</t>
  </si>
  <si>
    <t>Liczba uczniów</t>
  </si>
  <si>
    <t>biblioteka</t>
  </si>
  <si>
    <t>budynek sanitarny</t>
  </si>
  <si>
    <t>budynek OSP</t>
  </si>
  <si>
    <t>budynek - wysypisko śmieci</t>
  </si>
  <si>
    <t>budynek hydroforni</t>
  </si>
  <si>
    <t>budynek gospodarczy</t>
  </si>
  <si>
    <t>świetklica</t>
  </si>
  <si>
    <t>Zakłąd komunalny - całe zaplecze</t>
  </si>
  <si>
    <t>budynek Urzędu MiG</t>
  </si>
  <si>
    <t>budynek wagowy</t>
  </si>
  <si>
    <t>wieża oświetleniowa</t>
  </si>
  <si>
    <t>budynek na stadionie</t>
  </si>
  <si>
    <t>oczyszczalnia ścieków</t>
  </si>
  <si>
    <t>Budynek gospodarczy</t>
  </si>
  <si>
    <t>Dworzec PKS</t>
  </si>
  <si>
    <t>Budynek: Warsztaty Terapii Zajęciowej i Świetlica Wiejska</t>
  </si>
  <si>
    <t>Wiata przstankowa typu "V"</t>
  </si>
  <si>
    <t>Plac zabaw</t>
  </si>
  <si>
    <t>Piotrków Kujawski</t>
  </si>
  <si>
    <t>Połajewo</t>
  </si>
  <si>
    <t>Przewóz</t>
  </si>
  <si>
    <t>Jerzyce</t>
  </si>
  <si>
    <t>Lubsin</t>
  </si>
  <si>
    <t>Bycz</t>
  </si>
  <si>
    <t>Dębołęka</t>
  </si>
  <si>
    <t>Rogalin</t>
  </si>
  <si>
    <t>Zborowiec</t>
  </si>
  <si>
    <t>Nowa Wieś</t>
  </si>
  <si>
    <t>ul. Włocławska, Piotrków Kujawski</t>
  </si>
  <si>
    <t>ul. Handlowa, Piotrków Kujawski</t>
  </si>
  <si>
    <t>1972</t>
  </si>
  <si>
    <t>1999</t>
  </si>
  <si>
    <t>1993</t>
  </si>
  <si>
    <t>2001</t>
  </si>
  <si>
    <t>1983</t>
  </si>
  <si>
    <t>1962</t>
  </si>
  <si>
    <t>2002</t>
  </si>
  <si>
    <t>2009</t>
  </si>
  <si>
    <t>tyrbuny na stadionie</t>
  </si>
  <si>
    <t>przy SP w Dębołęce</t>
  </si>
  <si>
    <t>Piotrków Kujawski, ul. Piastowska</t>
  </si>
  <si>
    <t>2005</t>
  </si>
  <si>
    <t>Zestaw komputerowy</t>
  </si>
  <si>
    <t>2006</t>
  </si>
  <si>
    <t xml:space="preserve">Drukarka laserowa </t>
  </si>
  <si>
    <t>komputer</t>
  </si>
  <si>
    <t>2007</t>
  </si>
  <si>
    <t>monitor</t>
  </si>
  <si>
    <t>Komputer</t>
  </si>
  <si>
    <t>OKI drukarka</t>
  </si>
  <si>
    <t>monitoring(kamery)</t>
  </si>
  <si>
    <t>skaner Muster</t>
  </si>
  <si>
    <t>zestaw komputerowy</t>
  </si>
  <si>
    <t>drukarka HP LaserJet 1018</t>
  </si>
  <si>
    <t>komputer MSWiA</t>
  </si>
  <si>
    <t>Drukarka Epson FX--890</t>
  </si>
  <si>
    <t>Drukarka HP LaserJet P2055d</t>
  </si>
  <si>
    <t>Drukarka HP LaserJet M1522nMEP</t>
  </si>
  <si>
    <t>Drukarka Canon Print</t>
  </si>
  <si>
    <t xml:space="preserve">Zestaw Komputerowy </t>
  </si>
  <si>
    <t>Drukarka Lavev Jet P1005</t>
  </si>
  <si>
    <t>Drukarka EPSON SX115</t>
  </si>
  <si>
    <t>ASUS F2HF-5AOO8H z Windows XP Home PL</t>
  </si>
  <si>
    <t>Aparat cyfrowy Olympus C-770U2</t>
  </si>
  <si>
    <t>projektor multimedialny</t>
  </si>
  <si>
    <t>ASUS F5R AP27OH</t>
  </si>
  <si>
    <t>2008</t>
  </si>
  <si>
    <t>Network Srorage EDIMax NS-2502+dysk(HDD WD 3,5 500 GB)</t>
  </si>
  <si>
    <t>Hub D-Link 16 port RACK19- urządzenie sieciowe</t>
  </si>
  <si>
    <t>Notebook ACER</t>
  </si>
  <si>
    <t>Urząd Miasta i Gminy</t>
  </si>
  <si>
    <t>sejf przymocowany do podłoża</t>
  </si>
  <si>
    <t>kraty w oknach, drzwi antywłamaniowe, alarm, w okienku kasowym szyba kuloodporna</t>
  </si>
  <si>
    <t>teren gminy Piotrków Kujawski</t>
  </si>
  <si>
    <t>samochodem</t>
  </si>
  <si>
    <t>8411ZZ</t>
  </si>
  <si>
    <t>SUL330211V0015825</t>
  </si>
  <si>
    <t>INVECO DAILY</t>
  </si>
  <si>
    <t>65C15D</t>
  </si>
  <si>
    <t>ZCFC65A0035394041</t>
  </si>
  <si>
    <t>MAGIRUS</t>
  </si>
  <si>
    <t>DEUTZ</t>
  </si>
  <si>
    <t>Volkswagen</t>
  </si>
  <si>
    <t>Transporter Kombi 3000 1.9 TDI 63kW</t>
  </si>
  <si>
    <t>WV2ZZZ7HZ5X020427</t>
  </si>
  <si>
    <t xml:space="preserve">Volkswagen </t>
  </si>
  <si>
    <t>Transporter</t>
  </si>
  <si>
    <t>WV2ZZZ70ZVX092888</t>
  </si>
  <si>
    <t>Przyczepa podłodziowa Brenderup</t>
  </si>
  <si>
    <t>Trule Trailers</t>
  </si>
  <si>
    <t>UH2000C156P159932</t>
  </si>
  <si>
    <t>Mercedes-Benz</t>
  </si>
  <si>
    <t>Benz-Atego</t>
  </si>
  <si>
    <t>WDB9763641L352991</t>
  </si>
  <si>
    <t>Benz</t>
  </si>
  <si>
    <t>WDB9066571S317744</t>
  </si>
  <si>
    <t>WET 1222</t>
  </si>
  <si>
    <t>CRA N162</t>
  </si>
  <si>
    <t>CRA U 150</t>
  </si>
  <si>
    <t>CRA W350</t>
  </si>
  <si>
    <t xml:space="preserve"> CRAY 244</t>
  </si>
  <si>
    <t>CRA10CR</t>
  </si>
  <si>
    <t>CRA 98KT</t>
  </si>
  <si>
    <t>CRA 77KV</t>
  </si>
  <si>
    <t xml:space="preserve">sam. pożarniczy </t>
  </si>
  <si>
    <t>sam. Specj. Pożar.</t>
  </si>
  <si>
    <t>samochód osobowy</t>
  </si>
  <si>
    <t>osobowy</t>
  </si>
  <si>
    <t>specjalny pożarniczy</t>
  </si>
  <si>
    <t>autobus</t>
  </si>
  <si>
    <t>-</t>
  </si>
  <si>
    <t xml:space="preserve">Fiat Scudo </t>
  </si>
  <si>
    <t>Scudo</t>
  </si>
  <si>
    <t>ZFA27000064267305</t>
  </si>
  <si>
    <t>CRA 55NM</t>
  </si>
  <si>
    <t>ciężarowo-osobowy</t>
  </si>
  <si>
    <t>Ford</t>
  </si>
  <si>
    <t>Focus</t>
  </si>
  <si>
    <t>WFONXXGCDN1J56542</t>
  </si>
  <si>
    <t>CRA 11RE</t>
  </si>
  <si>
    <t>T4</t>
  </si>
  <si>
    <r>
      <t>WV2ZZZ</t>
    </r>
    <r>
      <rPr>
        <b/>
        <sz val="7"/>
        <rFont val="Verdana"/>
        <family val="2"/>
      </rPr>
      <t>70</t>
    </r>
    <r>
      <rPr>
        <sz val="7"/>
        <rFont val="Verdana"/>
        <family val="2"/>
      </rPr>
      <t>ZHH127837</t>
    </r>
  </si>
  <si>
    <t>CRA 63KH</t>
  </si>
  <si>
    <t>Warsztaty Terapii Zajęciowej przy Urzędzie Miasta i Gminy w Piotrkowie Kujawskim</t>
  </si>
  <si>
    <t>Wykazany pod Urzędem Miasta i Gminy</t>
  </si>
  <si>
    <t>889-12-00-956</t>
  </si>
  <si>
    <t>30 uczestników</t>
  </si>
  <si>
    <t>Urządzenie wielofunkcyjne</t>
  </si>
  <si>
    <t>Szkoła Podstawowa w Byczu</t>
  </si>
  <si>
    <t>889-14-88-555</t>
  </si>
  <si>
    <t>8520Z</t>
  </si>
  <si>
    <t>Budynek szkoły</t>
  </si>
  <si>
    <t>pracownia komputerowa (komputer,skaner,drukarka,komputer przenośny,wideoprojektor,monitor,przełązcnik sieciowy)</t>
  </si>
  <si>
    <t>Komputer - laptop</t>
  </si>
  <si>
    <t>*Szkoła Podstawowa w Byczu</t>
  </si>
  <si>
    <t>* wartośc zawiera: telewizor 1 359,00 zł, meble 1 728,00 zł oraz zestaw Atlas, Romulus, zestaw nagłaśniający</t>
  </si>
  <si>
    <t>Szkoła Podstawowa w Dębołęce</t>
  </si>
  <si>
    <t>889-14-88-561</t>
  </si>
  <si>
    <t>001134926</t>
  </si>
  <si>
    <t>001136693</t>
  </si>
  <si>
    <t>0053971000029</t>
  </si>
  <si>
    <t>1968</t>
  </si>
  <si>
    <t>Laptop</t>
  </si>
  <si>
    <t>**Szkoła Podstawowa w Dębołęce</t>
  </si>
  <si>
    <t>**w tym także: zestaw mebli oraz sprzęt stacjonarny i przenośny z 2005 r.</t>
  </si>
  <si>
    <t>Szkoła Podstawowa w Piotrkowie Kujawskim</t>
  </si>
  <si>
    <t>889-11-88-445</t>
  </si>
  <si>
    <t>000269765</t>
  </si>
  <si>
    <t>Budynek szkoły (stary)</t>
  </si>
  <si>
    <t>Budynek szkoły (nowy)</t>
  </si>
  <si>
    <t>monitoring obiektu</t>
  </si>
  <si>
    <t>gaśnice, monitoring przy wejściu do budynku</t>
  </si>
  <si>
    <t>kraty na oknach, 1 szt. drzwi, 2 zamki, alarm - cały budynek, podłączony do Komendy Powiatowej Policji w Radziejowie, sygnalizacja świetlna i dźwiękowa w kazdym pomieszczeniu i główny na zewnątrz</t>
  </si>
  <si>
    <t>Komputer dla czytelników</t>
  </si>
  <si>
    <t>Urządzenie zwane elektrycznym ichem</t>
  </si>
  <si>
    <t>Urządzenie do prowadzenia testów uwagi</t>
  </si>
  <si>
    <t>Rozgałęziacze do słuchawek</t>
  </si>
  <si>
    <t>Urządzenie do testowania słuchawek</t>
  </si>
  <si>
    <t>Urządzenie UPS</t>
  </si>
  <si>
    <t>Materiał dźwiękowy</t>
  </si>
  <si>
    <t>Monitoring</t>
  </si>
  <si>
    <t>słuchawki z urządzeniami wibracyjnymi</t>
  </si>
  <si>
    <t>mikrofony</t>
  </si>
  <si>
    <t>dźwiękowe sześciany</t>
  </si>
  <si>
    <t>pudełko logopedyczne</t>
  </si>
  <si>
    <t>dywaniki glottodydaktyczne</t>
  </si>
  <si>
    <t>Gimnazjum w Piotrkowie Kujawskim</t>
  </si>
  <si>
    <t>889-14-88-532</t>
  </si>
  <si>
    <t>910921649</t>
  </si>
  <si>
    <t>8531A</t>
  </si>
  <si>
    <t>Kserokopiarka</t>
  </si>
  <si>
    <t>Komputer-uczniowska stacja robocza</t>
  </si>
  <si>
    <t xml:space="preserve">Skaner   </t>
  </si>
  <si>
    <t>Czterdziestoznakowy brajlowski terminal wielofunkcyjny</t>
  </si>
  <si>
    <t>Drukarka brajlowska</t>
  </si>
  <si>
    <t>Kolorowy powiększacz komputerowy wykorzystujący monitor komputerowy</t>
  </si>
  <si>
    <t>System monitoringu wizyjnego</t>
  </si>
  <si>
    <t>Komputer ACINA</t>
  </si>
  <si>
    <t>Komputer - uczniowska stacja robocza</t>
  </si>
  <si>
    <t>Komputer z nagrywarką</t>
  </si>
  <si>
    <t>Drukarka laserowa</t>
  </si>
  <si>
    <t>Komputer z systemem operacyjnym</t>
  </si>
  <si>
    <t>Monitor LCD</t>
  </si>
  <si>
    <t>wideoprojektor</t>
  </si>
  <si>
    <t>przełacznik sieciowy</t>
  </si>
  <si>
    <t>***Gimnazjum w Piotrkowie Kujawskim</t>
  </si>
  <si>
    <t>*** w tym także wyposażenie Hali Widowiskowo-Sportowej</t>
  </si>
  <si>
    <t>Budynek Hali Widowiskowo-Sportowej</t>
  </si>
  <si>
    <t>Zespół Ekonomiczno-Administracyjny Szkół</t>
  </si>
  <si>
    <t>889-11-95-936</t>
  </si>
  <si>
    <t>910281374</t>
  </si>
  <si>
    <t>6920Z</t>
  </si>
  <si>
    <t>Autosan</t>
  </si>
  <si>
    <t>909L0305</t>
  </si>
  <si>
    <t>SUASW3AF935680277</t>
  </si>
  <si>
    <t>CRA N770</t>
  </si>
  <si>
    <t>bus szkolny</t>
  </si>
  <si>
    <t>Przedszkole Samorządowe</t>
  </si>
  <si>
    <t>889-14-88-549</t>
  </si>
  <si>
    <t>889-14-61-384</t>
  </si>
  <si>
    <t>910038722</t>
  </si>
  <si>
    <t>8510Z</t>
  </si>
  <si>
    <t>Budynek niemieszkalny (komin) + 2 piece</t>
  </si>
  <si>
    <t>Budynek przedszkola</t>
  </si>
  <si>
    <t>ul. Targowa 2, Piotrków Kujawski</t>
  </si>
  <si>
    <t>Drukarka</t>
  </si>
  <si>
    <t>Monitor</t>
  </si>
  <si>
    <t>Instytucja Kultury-Biblioteka Publiczna</t>
  </si>
  <si>
    <t>889-14-68-015</t>
  </si>
  <si>
    <t>911301682</t>
  </si>
  <si>
    <t>9101A</t>
  </si>
  <si>
    <t>System cyfrowy IR-2018</t>
  </si>
  <si>
    <t>Drukarka CANON MP272</t>
  </si>
  <si>
    <t>Notebook-komputer przenośny</t>
  </si>
  <si>
    <t>Notebook- LENOVO</t>
  </si>
  <si>
    <t>kasetka metalowa</t>
  </si>
  <si>
    <t>drzwi antywłamaniowe</t>
  </si>
  <si>
    <t>pieszo</t>
  </si>
  <si>
    <t>Piortków Kujawski, Rynek 20</t>
  </si>
  <si>
    <t>Gaśnice proszkowe-5 szt., kraty w oknach</t>
  </si>
  <si>
    <t>Miejsko-Gminny Ośrodek Kultury, Sportu i Rekreacji</t>
  </si>
  <si>
    <t>889-14-68-021</t>
  </si>
  <si>
    <t>91129927</t>
  </si>
  <si>
    <t>9004Z</t>
  </si>
  <si>
    <t>Zadaszenie sceny</t>
  </si>
  <si>
    <t>Tak</t>
  </si>
  <si>
    <t xml:space="preserve">Piotrków Kujawski </t>
  </si>
  <si>
    <t>Zestaw komputerowy ACTINA COSTA</t>
  </si>
  <si>
    <t>MITSUBISHI SP (rzutnik)</t>
  </si>
  <si>
    <t>1-2 razy w m-cu</t>
  </si>
  <si>
    <t>1 raz w m-cu</t>
  </si>
  <si>
    <t>500 m</t>
  </si>
  <si>
    <t>ul. Strażacka 1, 88-230 Piotrków Kujawski</t>
  </si>
  <si>
    <t>Stadion Miejski, ul. Kaliska, 88-230 Piotrków Kujawski</t>
  </si>
  <si>
    <t>Ośrodek Wypoczynkowy w Połajewie, 88-230 Piotrków Kujawski</t>
  </si>
  <si>
    <t>Kraty, kłódki, gaśnice</t>
  </si>
  <si>
    <t>Zakład Komunalny</t>
  </si>
  <si>
    <t>Ursus</t>
  </si>
  <si>
    <t>ciągnik</t>
  </si>
  <si>
    <t>AUTOSAN</t>
  </si>
  <si>
    <t>przyczepa</t>
  </si>
  <si>
    <t xml:space="preserve">Star </t>
  </si>
  <si>
    <t>180/15</t>
  </si>
  <si>
    <t>SUSM800955963</t>
  </si>
  <si>
    <t>Równiarka drogowa</t>
  </si>
  <si>
    <t>Ostrówek</t>
  </si>
  <si>
    <t>KT 0162</t>
  </si>
  <si>
    <t>Koparko-spycharka</t>
  </si>
  <si>
    <t>JUMZ6AM</t>
  </si>
  <si>
    <t>MAN</t>
  </si>
  <si>
    <t>śmieciarka</t>
  </si>
  <si>
    <t>WMAN-182218Y198106</t>
  </si>
  <si>
    <t>47B</t>
  </si>
  <si>
    <t>Fiat</t>
  </si>
  <si>
    <t>223</t>
  </si>
  <si>
    <t>ZFA22300005664238</t>
  </si>
  <si>
    <t>200</t>
  </si>
  <si>
    <t>WKU 2230</t>
  </si>
  <si>
    <t>WKU 2180</t>
  </si>
  <si>
    <t>WKU 1203</t>
  </si>
  <si>
    <t>WKU 1294</t>
  </si>
  <si>
    <t>CRA M220</t>
  </si>
  <si>
    <t>ładowarko spycharka</t>
  </si>
  <si>
    <t>ZET 2400</t>
  </si>
  <si>
    <t>CRA22HX</t>
  </si>
  <si>
    <t>CRA60CM</t>
  </si>
  <si>
    <t>CRA 10MC</t>
  </si>
  <si>
    <t>CRA 22MC</t>
  </si>
  <si>
    <t>samochód specjalny</t>
  </si>
  <si>
    <t>6871/162</t>
  </si>
  <si>
    <t>Beczkowóz</t>
  </si>
  <si>
    <t>T 527</t>
  </si>
  <si>
    <t>MEP091406</t>
  </si>
  <si>
    <t>CRA 66LG</t>
  </si>
  <si>
    <t>asenizacyjny</t>
  </si>
  <si>
    <t>FS Lublin</t>
  </si>
  <si>
    <t>samochód cięzarowy</t>
  </si>
  <si>
    <t>Zakład Gospodarki</t>
  </si>
  <si>
    <t>samochód służbowy</t>
  </si>
  <si>
    <t>Miejsko - Gminny Ośrodek Pomocy Społecznej</t>
  </si>
  <si>
    <t>889-13-35-113</t>
  </si>
  <si>
    <t>00053971000036</t>
  </si>
  <si>
    <t>8810Z</t>
  </si>
  <si>
    <t>NEC monitorAccuSync LCD 195VXM+19'</t>
  </si>
  <si>
    <t>Canon drukarka-kopiarka cyfrowa</t>
  </si>
  <si>
    <t>drukarka</t>
  </si>
  <si>
    <t>serwer + UPS</t>
  </si>
  <si>
    <t>komputer PC BIT ASUS</t>
  </si>
  <si>
    <t>drukarka HP LaserJet M1522</t>
  </si>
  <si>
    <t>komputer (PC BIT ASUS + MONITOR ASUS)</t>
  </si>
  <si>
    <t>komputer (PC BIT ASUS + NEC MONITOR))</t>
  </si>
  <si>
    <t xml:space="preserve">Drukarka HP LJ </t>
  </si>
  <si>
    <t>komputer PC BITGB-G31M+Monitor Philips LCD 19"</t>
  </si>
  <si>
    <t>Fujitsu Siemens EM D 9500 z McAfee</t>
  </si>
  <si>
    <t>Piotrków Kujawski, ul. Słoneczna 32</t>
  </si>
  <si>
    <t>Gaśnice proszkowe- 2 szt., kraty na oknach-parter</t>
  </si>
  <si>
    <t>Miejsko-Gminny Ośrodek Pomocy Społecznej</t>
  </si>
  <si>
    <t>Łącznie sprzęt stacjonarny</t>
  </si>
  <si>
    <t>Łącznie sprzęt przenośny</t>
  </si>
  <si>
    <t>Łącznie oprogramowanie</t>
  </si>
  <si>
    <t>RAZEM:</t>
  </si>
  <si>
    <t>Łącznie</t>
  </si>
  <si>
    <t>Wartość pojazdu</t>
  </si>
  <si>
    <t>10.01.2011 10.01.2012 10.01.2013</t>
  </si>
  <si>
    <t>09.01.2012 09.01.2013 09.01.2014</t>
  </si>
  <si>
    <t>11.01.2011 11.01.2012 11.01.2013</t>
  </si>
  <si>
    <t>10.01.2012 10.01.2013 10.01.2014</t>
  </si>
  <si>
    <t>01.01.2011 01.01.2012 01.01.2013</t>
  </si>
  <si>
    <t>31.12.2011 31.12.2012 31.12.2013</t>
  </si>
  <si>
    <t>17.03.2011 17.03.2012 17.03.2012</t>
  </si>
  <si>
    <t>16.03.2012 16.03.2013 16.03.2014</t>
  </si>
  <si>
    <t>03.03.2011 03.03.2012 03.03.2013</t>
  </si>
  <si>
    <t>02.03.2012 02.03.2013 02.03.2014</t>
  </si>
  <si>
    <t>15.10.2011 15.10.2012 15.10.2013</t>
  </si>
  <si>
    <t>14.10.2012 14.10.2013 14.10.2014</t>
  </si>
  <si>
    <t>29.10.2011 29.10.2012 29.10.2013</t>
  </si>
  <si>
    <t>28.10.2012 28.10.2013 28.10.2014</t>
  </si>
  <si>
    <t>28.12.2011 28.12.2012 28.12.2013</t>
  </si>
  <si>
    <t>27.12.2012 27.12.2013 28.12.2014</t>
  </si>
  <si>
    <t>21.06.2011 21.06.2012 21.06.2013</t>
  </si>
  <si>
    <t>20.06.2012 20.06.2013 20.06.2014</t>
  </si>
  <si>
    <t>09.08.2011 09.08.2012 09.08.2013</t>
  </si>
  <si>
    <t>08.08.2012 08.08.2013 08.08.2014</t>
  </si>
  <si>
    <t>19.03.2011 19.03.2012 19.03.2013</t>
  </si>
  <si>
    <t>18.03.2012 18.03.2013 18.03.2014</t>
  </si>
  <si>
    <t>16.07.2011 16.07.2012 16.07.2013</t>
  </si>
  <si>
    <t>15.07.2012 15.07.2013 15.07.2014</t>
  </si>
  <si>
    <t>31.08.2011 31.08.2012 31.08.2013</t>
  </si>
  <si>
    <t>30.08.2012 30.08.2013 30.08.2014</t>
  </si>
  <si>
    <t>31.05.2011 31.05.2012 31.05.2013</t>
  </si>
  <si>
    <t>30.05.2012 30.05.2013 30.05.2014</t>
  </si>
  <si>
    <t>22.12.2011 22.12.2012 22.12.2013</t>
  </si>
  <si>
    <t>21.12.2012 21.12.2013 21.12.2014</t>
  </si>
  <si>
    <t>15.12.2011 15.12.2012 15.12.2013</t>
  </si>
  <si>
    <t>14.12.2012 14.12.2013 14.12.2014</t>
  </si>
  <si>
    <t>27.07.2011 27.07.2012 27.07.2013</t>
  </si>
  <si>
    <t>26.07.2012 26.07.2013 26.07.2014</t>
  </si>
  <si>
    <t>19.01.2011 19.01.2012 19.01.2013</t>
  </si>
  <si>
    <t>18.01.2012 18.01.2013 18.01.2014</t>
  </si>
  <si>
    <t>Ciag pieszo-rowerowy (600 m)</t>
  </si>
  <si>
    <t>kradzież</t>
  </si>
  <si>
    <t>OC działaności</t>
  </si>
  <si>
    <t>boisko Orlik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</si>
</sst>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/mm/dd"/>
    <numFmt numFmtId="165" formatCode="yy/mm/dd;@"/>
    <numFmt numFmtId="166" formatCode="#,##0.00\ &quot;zł&quot;"/>
    <numFmt numFmtId="167" formatCode="yyyy/mm/dd;@"/>
  </numFmts>
  <fonts count="69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b/>
      <u val="single"/>
      <sz val="11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10"/>
      <color indexed="8"/>
      <name val="Arial CE"/>
      <family val="0"/>
    </font>
    <font>
      <sz val="11"/>
      <color indexed="8"/>
      <name val="Arial CE"/>
      <family val="2"/>
    </font>
    <font>
      <sz val="11"/>
      <name val="Arial CE"/>
      <family val="0"/>
    </font>
    <font>
      <sz val="7"/>
      <color indexed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8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/>
    </xf>
    <xf numFmtId="49" fontId="0" fillId="0" borderId="0" xfId="0" applyNumberFormat="1" applyFont="1" applyFill="1" applyAlignment="1">
      <alignment horizontal="left" wrapText="1"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3" fillId="0" borderId="0" xfId="0" applyFont="1" applyFill="1" applyAlignment="1">
      <alignment horizontal="right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 vertical="center" wrapText="1"/>
    </xf>
    <xf numFmtId="0" fontId="16" fillId="0" borderId="2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4" fontId="0" fillId="0" borderId="14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16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9" fillId="0" borderId="12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0" fontId="29" fillId="0" borderId="25" xfId="0" applyFont="1" applyBorder="1" applyAlignment="1">
      <alignment horizontal="center" vertical="center"/>
    </xf>
    <xf numFmtId="164" fontId="29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29" fillId="0" borderId="15" xfId="0" applyFont="1" applyBorder="1" applyAlignment="1">
      <alignment/>
    </xf>
    <xf numFmtId="0" fontId="29" fillId="0" borderId="28" xfId="0" applyFont="1" applyBorder="1" applyAlignment="1">
      <alignment horizontal="center" vertical="center"/>
    </xf>
    <xf numFmtId="164" fontId="29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165" fontId="29" fillId="0" borderId="14" xfId="0" applyNumberFormat="1" applyFont="1" applyBorder="1" applyAlignment="1">
      <alignment/>
    </xf>
    <xf numFmtId="0" fontId="29" fillId="0" borderId="28" xfId="0" applyFont="1" applyBorder="1" applyAlignment="1">
      <alignment/>
    </xf>
    <xf numFmtId="164" fontId="29" fillId="0" borderId="29" xfId="0" applyNumberFormat="1" applyFont="1" applyBorder="1" applyAlignment="1">
      <alignment/>
    </xf>
    <xf numFmtId="0" fontId="0" fillId="0" borderId="22" xfId="0" applyBorder="1" applyAlignment="1">
      <alignment/>
    </xf>
    <xf numFmtId="0" fontId="29" fillId="0" borderId="14" xfId="0" applyFont="1" applyBorder="1" applyAlignment="1">
      <alignment/>
    </xf>
    <xf numFmtId="0" fontId="30" fillId="0" borderId="22" xfId="0" applyFont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29" fillId="0" borderId="29" xfId="0" applyFont="1" applyBorder="1" applyAlignment="1">
      <alignment/>
    </xf>
    <xf numFmtId="164" fontId="29" fillId="0" borderId="14" xfId="0" applyNumberFormat="1" applyFont="1" applyBorder="1" applyAlignment="1">
      <alignment/>
    </xf>
    <xf numFmtId="0" fontId="28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22" xfId="0" applyFont="1" applyFill="1" applyBorder="1" applyAlignment="1">
      <alignment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4" fontId="0" fillId="0" borderId="14" xfId="0" applyNumberFormat="1" applyFont="1" applyFill="1" applyBorder="1" applyAlignment="1">
      <alignment vertical="center" wrapText="1"/>
    </xf>
    <xf numFmtId="44" fontId="0" fillId="0" borderId="14" xfId="0" applyNumberFormat="1" applyFont="1" applyFill="1" applyBorder="1" applyAlignment="1">
      <alignment/>
    </xf>
    <xf numFmtId="44" fontId="0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4" fontId="0" fillId="0" borderId="14" xfId="0" applyNumberFormat="1" applyFont="1" applyFill="1" applyBorder="1" applyAlignment="1">
      <alignment horizontal="center"/>
    </xf>
    <xf numFmtId="44" fontId="0" fillId="0" borderId="14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wrapText="1"/>
    </xf>
    <xf numFmtId="44" fontId="2" fillId="0" borderId="14" xfId="0" applyNumberFormat="1" applyFont="1" applyFill="1" applyBorder="1" applyAlignment="1">
      <alignment horizontal="center"/>
    </xf>
    <xf numFmtId="44" fontId="2" fillId="0" borderId="14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44" fontId="0" fillId="0" borderId="14" xfId="0" applyNumberFormat="1" applyFill="1" applyBorder="1" applyAlignment="1">
      <alignment vertical="center"/>
    </xf>
    <xf numFmtId="44" fontId="2" fillId="0" borderId="14" xfId="0" applyNumberFormat="1" applyFont="1" applyFill="1" applyBorder="1" applyAlignment="1">
      <alignment vertical="center"/>
    </xf>
    <xf numFmtId="44" fontId="0" fillId="0" borderId="14" xfId="0" applyNumberFormat="1" applyFont="1" applyFill="1" applyBorder="1" applyAlignment="1">
      <alignment wrapText="1"/>
    </xf>
    <xf numFmtId="44" fontId="0" fillId="0" borderId="14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2" fillId="0" borderId="31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49" fontId="32" fillId="0" borderId="14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35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35" borderId="14" xfId="0" applyFont="1" applyFill="1" applyBorder="1" applyAlignment="1">
      <alignment horizontal="center" vertical="center"/>
    </xf>
    <xf numFmtId="166" fontId="33" fillId="35" borderId="14" xfId="52" applyNumberFormat="1" applyFont="1" applyFill="1" applyBorder="1" applyAlignment="1">
      <alignment horizontal="center" vertical="center"/>
      <protection/>
    </xf>
    <xf numFmtId="167" fontId="32" fillId="35" borderId="14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44" fontId="0" fillId="0" borderId="14" xfId="62" applyFont="1" applyBorder="1" applyAlignment="1">
      <alignment vertical="center"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Border="1" applyAlignment="1">
      <alignment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44" fontId="0" fillId="35" borderId="14" xfId="62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/>
    </xf>
    <xf numFmtId="44" fontId="0" fillId="0" borderId="14" xfId="0" applyNumberFormat="1" applyFont="1" applyBorder="1" applyAlignment="1">
      <alignment horizontal="right" vertical="center" wrapText="1"/>
    </xf>
    <xf numFmtId="0" fontId="0" fillId="35" borderId="14" xfId="0" applyFont="1" applyFill="1" applyBorder="1" applyAlignment="1">
      <alignment vertical="center" wrapText="1"/>
    </xf>
    <xf numFmtId="0" fontId="0" fillId="35" borderId="14" xfId="0" applyFont="1" applyFill="1" applyBorder="1" applyAlignment="1">
      <alignment horizontal="center" vertical="center" wrapText="1"/>
    </xf>
    <xf numFmtId="44" fontId="0" fillId="35" borderId="21" xfId="0" applyNumberFormat="1" applyFont="1" applyFill="1" applyBorder="1" applyAlignment="1">
      <alignment horizontal="center" vertical="center" wrapText="1"/>
    </xf>
    <xf numFmtId="44" fontId="0" fillId="0" borderId="21" xfId="0" applyNumberFormat="1" applyFill="1" applyBorder="1" applyAlignment="1">
      <alignment vertical="center"/>
    </xf>
    <xf numFmtId="44" fontId="0" fillId="0" borderId="14" xfId="62" applyFont="1" applyFill="1" applyBorder="1" applyAlignment="1">
      <alignment horizontal="right" vertical="center"/>
    </xf>
    <xf numFmtId="44" fontId="0" fillId="0" borderId="14" xfId="62" applyFont="1" applyFill="1" applyBorder="1" applyAlignment="1">
      <alignment horizontal="right" vertical="center" wrapText="1"/>
    </xf>
    <xf numFmtId="44" fontId="0" fillId="0" borderId="14" xfId="62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/>
    </xf>
    <xf numFmtId="0" fontId="0" fillId="0" borderId="34" xfId="0" applyFill="1" applyBorder="1" applyAlignment="1">
      <alignment vertical="center"/>
    </xf>
    <xf numFmtId="44" fontId="0" fillId="0" borderId="14" xfId="0" applyNumberFormat="1" applyFont="1" applyFill="1" applyBorder="1" applyAlignment="1">
      <alignment vertical="center"/>
    </xf>
    <xf numFmtId="44" fontId="0" fillId="0" borderId="35" xfId="0" applyNumberFormat="1" applyFont="1" applyBorder="1" applyAlignment="1">
      <alignment horizontal="center" vertical="center" wrapText="1"/>
    </xf>
    <xf numFmtId="44" fontId="0" fillId="0" borderId="35" xfId="0" applyNumberFormat="1" applyFont="1" applyBorder="1" applyAlignment="1">
      <alignment horizontal="left" vertical="center" wrapText="1"/>
    </xf>
    <xf numFmtId="44" fontId="0" fillId="0" borderId="35" xfId="0" applyNumberFormat="1" applyFont="1" applyBorder="1" applyAlignment="1">
      <alignment vertical="center" wrapText="1"/>
    </xf>
    <xf numFmtId="44" fontId="35" fillId="35" borderId="14" xfId="0" applyNumberFormat="1" applyFont="1" applyFill="1" applyBorder="1" applyAlignment="1">
      <alignment horizontal="right" vertical="center" wrapText="1"/>
    </xf>
    <xf numFmtId="44" fontId="0" fillId="0" borderId="14" xfId="0" applyNumberFormat="1" applyFont="1" applyFill="1" applyBorder="1" applyAlignment="1">
      <alignment horizontal="right" vertical="center"/>
    </xf>
    <xf numFmtId="44" fontId="2" fillId="0" borderId="14" xfId="0" applyNumberFormat="1" applyFont="1" applyFill="1" applyBorder="1" applyAlignment="1">
      <alignment horizontal="right" vertical="center"/>
    </xf>
    <xf numFmtId="0" fontId="0" fillId="0" borderId="36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44" fontId="2" fillId="0" borderId="14" xfId="0" applyNumberFormat="1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34" fillId="0" borderId="14" xfId="0" applyFont="1" applyFill="1" applyBorder="1" applyAlignment="1">
      <alignment vertical="center"/>
    </xf>
    <xf numFmtId="0" fontId="32" fillId="0" borderId="14" xfId="0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0" fontId="32" fillId="35" borderId="14" xfId="0" applyFont="1" applyFill="1" applyBorder="1" applyAlignment="1">
      <alignment horizontal="center"/>
    </xf>
    <xf numFmtId="166" fontId="34" fillId="35" borderId="14" xfId="52" applyNumberFormat="1" applyFont="1" applyFill="1" applyBorder="1" applyAlignment="1">
      <alignment horizontal="center" vertical="center"/>
      <protection/>
    </xf>
    <xf numFmtId="0" fontId="34" fillId="0" borderId="14" xfId="0" applyFont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34" fillId="0" borderId="14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44" fontId="0" fillId="35" borderId="15" xfId="0" applyNumberFormat="1" applyFont="1" applyFill="1" applyBorder="1" applyAlignment="1">
      <alignment horizontal="center" vertical="center" wrapText="1"/>
    </xf>
    <xf numFmtId="0" fontId="35" fillId="35" borderId="31" xfId="0" applyFont="1" applyFill="1" applyBorder="1" applyAlignment="1">
      <alignment horizontal="left" vertical="center" wrapText="1"/>
    </xf>
    <xf numFmtId="49" fontId="35" fillId="0" borderId="14" xfId="0" applyNumberFormat="1" applyFont="1" applyFill="1" applyBorder="1" applyAlignment="1">
      <alignment horizontal="center" vertical="center" wrapText="1"/>
    </xf>
    <xf numFmtId="44" fontId="35" fillId="0" borderId="14" xfId="0" applyNumberFormat="1" applyFont="1" applyFill="1" applyBorder="1" applyAlignment="1">
      <alignment vertical="center" wrapText="1"/>
    </xf>
    <xf numFmtId="0" fontId="35" fillId="0" borderId="31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44" fontId="35" fillId="0" borderId="14" xfId="62" applyFont="1" applyBorder="1" applyAlignment="1">
      <alignment vertical="center" wrapText="1"/>
    </xf>
    <xf numFmtId="44" fontId="35" fillId="0" borderId="14" xfId="62" applyFont="1" applyFill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44" fontId="0" fillId="35" borderId="14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/>
    </xf>
    <xf numFmtId="44" fontId="7" fillId="0" borderId="14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44" fontId="7" fillId="0" borderId="14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34" fillId="37" borderId="14" xfId="0" applyFont="1" applyFill="1" applyBorder="1" applyAlignment="1">
      <alignment horizontal="center" vertical="center" wrapText="1"/>
    </xf>
    <xf numFmtId="44" fontId="34" fillId="37" borderId="14" xfId="0" applyNumberFormat="1" applyFont="1" applyFill="1" applyBorder="1" applyAlignment="1">
      <alignment horizontal="center" vertical="center" wrapText="1"/>
    </xf>
    <xf numFmtId="166" fontId="33" fillId="37" borderId="14" xfId="52" applyNumberFormat="1" applyFont="1" applyFill="1" applyBorder="1" applyAlignment="1">
      <alignment horizontal="center" vertical="center"/>
      <protection/>
    </xf>
    <xf numFmtId="166" fontId="0" fillId="0" borderId="14" xfId="0" applyNumberFormat="1" applyFont="1" applyFill="1" applyBorder="1" applyAlignment="1">
      <alignment horizontal="center" vertical="center" wrapText="1"/>
    </xf>
    <xf numFmtId="0" fontId="32" fillId="35" borderId="14" xfId="0" applyFont="1" applyFill="1" applyBorder="1" applyAlignment="1">
      <alignment horizontal="center" wrapText="1"/>
    </xf>
    <xf numFmtId="0" fontId="32" fillId="35" borderId="21" xfId="0" applyFont="1" applyFill="1" applyBorder="1" applyAlignment="1">
      <alignment horizontal="center" wrapText="1"/>
    </xf>
    <xf numFmtId="0" fontId="34" fillId="0" borderId="14" xfId="0" applyFont="1" applyFill="1" applyBorder="1" applyAlignment="1">
      <alignment horizontal="center" wrapText="1"/>
    </xf>
    <xf numFmtId="0" fontId="34" fillId="37" borderId="14" xfId="0" applyFont="1" applyFill="1" applyBorder="1" applyAlignment="1">
      <alignment horizontal="center" wrapText="1"/>
    </xf>
    <xf numFmtId="166" fontId="32" fillId="35" borderId="14" xfId="52" applyNumberFormat="1" applyFont="1" applyFill="1" applyBorder="1" applyAlignment="1">
      <alignment horizontal="center"/>
      <protection/>
    </xf>
    <xf numFmtId="0" fontId="34" fillId="37" borderId="14" xfId="0" applyFont="1" applyFill="1" applyBorder="1" applyAlignment="1">
      <alignment horizontal="center"/>
    </xf>
    <xf numFmtId="0" fontId="34" fillId="37" borderId="14" xfId="0" applyFont="1" applyFill="1" applyBorder="1" applyAlignment="1">
      <alignment horizontal="center" vertical="center"/>
    </xf>
    <xf numFmtId="166" fontId="33" fillId="37" borderId="14" xfId="52" applyNumberFormat="1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49" fontId="0" fillId="37" borderId="14" xfId="0" applyNumberFormat="1" applyFont="1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49" fontId="0" fillId="37" borderId="14" xfId="0" applyNumberFormat="1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26" fillId="0" borderId="15" xfId="0" applyFont="1" applyFill="1" applyBorder="1" applyAlignment="1">
      <alignment horizontal="center" vertical="center" wrapText="1"/>
    </xf>
    <xf numFmtId="44" fontId="26" fillId="0" borderId="15" xfId="60" applyFont="1" applyFill="1" applyBorder="1" applyAlignment="1">
      <alignment vertical="center" wrapText="1"/>
    </xf>
    <xf numFmtId="44" fontId="26" fillId="0" borderId="15" xfId="6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left" vertical="center"/>
    </xf>
    <xf numFmtId="0" fontId="2" fillId="36" borderId="38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left" vertical="center" wrapText="1"/>
    </xf>
    <xf numFmtId="0" fontId="2" fillId="36" borderId="44" xfId="0" applyFont="1" applyFill="1" applyBorder="1" applyAlignment="1">
      <alignment horizontal="left" vertical="center" wrapText="1"/>
    </xf>
    <xf numFmtId="0" fontId="2" fillId="36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left"/>
    </xf>
    <xf numFmtId="0" fontId="2" fillId="36" borderId="38" xfId="0" applyFont="1" applyFill="1" applyBorder="1" applyAlignment="1">
      <alignment horizontal="left"/>
    </xf>
    <xf numFmtId="0" fontId="2" fillId="36" borderId="16" xfId="0" applyFont="1" applyFill="1" applyBorder="1" applyAlignment="1">
      <alignment horizontal="left"/>
    </xf>
    <xf numFmtId="44" fontId="2" fillId="0" borderId="22" xfId="0" applyNumberFormat="1" applyFont="1" applyFill="1" applyBorder="1" applyAlignment="1">
      <alignment horizontal="right"/>
    </xf>
    <xf numFmtId="44" fontId="2" fillId="0" borderId="38" xfId="0" applyNumberFormat="1" applyFont="1" applyFill="1" applyBorder="1" applyAlignment="1">
      <alignment horizontal="right"/>
    </xf>
    <xf numFmtId="44" fontId="2" fillId="0" borderId="16" xfId="0" applyNumberFormat="1" applyFont="1" applyFill="1" applyBorder="1" applyAlignment="1">
      <alignment horizontal="right"/>
    </xf>
    <xf numFmtId="44" fontId="2" fillId="0" borderId="22" xfId="0" applyNumberFormat="1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16" xfId="0" applyBorder="1" applyAlignment="1">
      <alignment/>
    </xf>
    <xf numFmtId="0" fontId="2" fillId="36" borderId="22" xfId="0" applyFont="1" applyFill="1" applyBorder="1" applyAlignment="1">
      <alignment horizontal="left" vertical="center" wrapText="1"/>
    </xf>
    <xf numFmtId="0" fontId="2" fillId="36" borderId="38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horizontal="left" vertical="center" wrapText="1"/>
    </xf>
    <xf numFmtId="44" fontId="2" fillId="0" borderId="38" xfId="0" applyNumberFormat="1" applyFont="1" applyFill="1" applyBorder="1" applyAlignment="1">
      <alignment horizontal="center"/>
    </xf>
    <xf numFmtId="44" fontId="2" fillId="0" borderId="16" xfId="0" applyNumberFormat="1" applyFont="1" applyFill="1" applyBorder="1" applyAlignment="1">
      <alignment horizontal="center"/>
    </xf>
    <xf numFmtId="44" fontId="2" fillId="36" borderId="22" xfId="60" applyFont="1" applyFill="1" applyBorder="1" applyAlignment="1">
      <alignment horizontal="left" vertical="center" wrapText="1"/>
    </xf>
    <xf numFmtId="44" fontId="2" fillId="36" borderId="38" xfId="60" applyFont="1" applyFill="1" applyBorder="1" applyAlignment="1">
      <alignment horizontal="left" vertical="center" wrapText="1"/>
    </xf>
    <xf numFmtId="44" fontId="2" fillId="36" borderId="16" xfId="6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2" fillId="36" borderId="22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44" fontId="0" fillId="0" borderId="21" xfId="0" applyNumberFormat="1" applyFont="1" applyFill="1" applyBorder="1" applyAlignment="1">
      <alignment horizontal="center" wrapText="1"/>
    </xf>
    <xf numFmtId="44" fontId="0" fillId="0" borderId="15" xfId="0" applyNumberFormat="1" applyFont="1" applyFill="1" applyBorder="1" applyAlignment="1">
      <alignment horizontal="center" wrapText="1"/>
    </xf>
    <xf numFmtId="44" fontId="0" fillId="0" borderId="34" xfId="0" applyNumberFormat="1" applyFont="1" applyFill="1" applyBorder="1" applyAlignment="1">
      <alignment horizontal="center" vertical="center"/>
    </xf>
    <xf numFmtId="44" fontId="0" fillId="0" borderId="49" xfId="0" applyNumberFormat="1" applyFont="1" applyFill="1" applyBorder="1" applyAlignment="1">
      <alignment horizontal="center" vertical="center"/>
    </xf>
    <xf numFmtId="44" fontId="0" fillId="0" borderId="27" xfId="0" applyNumberFormat="1" applyFont="1" applyFill="1" applyBorder="1" applyAlignment="1">
      <alignment horizontal="center" vertical="center"/>
    </xf>
    <xf numFmtId="44" fontId="0" fillId="0" borderId="50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33" fillId="36" borderId="22" xfId="0" applyFont="1" applyFill="1" applyBorder="1" applyAlignment="1">
      <alignment horizontal="left" vertical="center" wrapText="1"/>
    </xf>
    <xf numFmtId="0" fontId="33" fillId="36" borderId="38" xfId="0" applyFont="1" applyFill="1" applyBorder="1" applyAlignment="1">
      <alignment horizontal="left" vertical="center" wrapText="1"/>
    </xf>
    <xf numFmtId="0" fontId="33" fillId="36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6" borderId="22" xfId="0" applyFont="1" applyFill="1" applyBorder="1" applyAlignment="1">
      <alignment horizontal="center"/>
    </xf>
    <xf numFmtId="0" fontId="2" fillId="36" borderId="38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PageLayoutView="0" workbookViewId="0" topLeftCell="B1">
      <selection activeCell="B30" sqref="B30"/>
    </sheetView>
  </sheetViews>
  <sheetFormatPr defaultColWidth="9.140625" defaultRowHeight="12.75"/>
  <cols>
    <col min="1" max="1" width="4.140625" style="1" customWidth="1"/>
    <col min="2" max="2" width="32.28125" style="1" customWidth="1"/>
    <col min="3" max="3" width="24.7109375" style="1" customWidth="1"/>
    <col min="4" max="4" width="12.421875" style="1" customWidth="1"/>
    <col min="5" max="5" width="9.7109375" style="1" bestFit="1" customWidth="1"/>
    <col min="6" max="6" width="21.140625" style="1" customWidth="1"/>
    <col min="7" max="7" width="31.8515625" style="1" customWidth="1"/>
    <col min="8" max="8" width="43.140625" style="1" customWidth="1"/>
    <col min="9" max="11" width="16.421875" style="1" customWidth="1"/>
    <col min="12" max="12" width="15.28125" style="1" customWidth="1"/>
    <col min="13" max="13" width="15.57421875" style="1" customWidth="1"/>
    <col min="14" max="15" width="14.421875" style="1" customWidth="1"/>
    <col min="16" max="18" width="16.28125" style="1" customWidth="1"/>
    <col min="19" max="19" width="16.140625" style="1" customWidth="1"/>
    <col min="20" max="16384" width="9.140625" style="1" customWidth="1"/>
  </cols>
  <sheetData>
    <row r="1" spans="1:8" ht="21" thickBot="1">
      <c r="A1" s="6"/>
      <c r="B1" s="7"/>
      <c r="C1" s="7"/>
      <c r="D1" s="7"/>
      <c r="E1" s="7"/>
      <c r="F1" s="7"/>
      <c r="G1" s="8"/>
      <c r="H1" s="11" t="s">
        <v>0</v>
      </c>
    </row>
    <row r="2" spans="8:17" ht="12.75">
      <c r="H2" s="1" t="s">
        <v>99</v>
      </c>
      <c r="Q2" s="1" t="s">
        <v>100</v>
      </c>
    </row>
    <row r="3" spans="1:8" ht="13.5" thickBot="1">
      <c r="A3" s="4"/>
      <c r="B3" s="4"/>
      <c r="C3" s="4"/>
      <c r="D3" s="4"/>
      <c r="E3" s="4"/>
      <c r="F3" s="5"/>
      <c r="G3" s="3"/>
      <c r="H3" s="3"/>
    </row>
    <row r="4" spans="1:19" ht="30" customHeight="1">
      <c r="A4" s="279" t="s">
        <v>1</v>
      </c>
      <c r="B4" s="273" t="s">
        <v>92</v>
      </c>
      <c r="C4" s="273" t="s">
        <v>94</v>
      </c>
      <c r="D4" s="286" t="s">
        <v>98</v>
      </c>
      <c r="E4" s="273" t="s">
        <v>2</v>
      </c>
      <c r="F4" s="273" t="s">
        <v>3</v>
      </c>
      <c r="G4" s="273" t="s">
        <v>4</v>
      </c>
      <c r="H4" s="273" t="s">
        <v>5</v>
      </c>
      <c r="I4" s="275" t="s">
        <v>118</v>
      </c>
      <c r="J4" s="277" t="s">
        <v>117</v>
      </c>
      <c r="K4" s="277" t="s">
        <v>115</v>
      </c>
      <c r="L4" s="275" t="s">
        <v>6</v>
      </c>
      <c r="M4" s="275" t="s">
        <v>95</v>
      </c>
      <c r="N4" s="277" t="s">
        <v>96</v>
      </c>
      <c r="O4" s="277" t="s">
        <v>97</v>
      </c>
      <c r="P4" s="275" t="s">
        <v>7</v>
      </c>
      <c r="Q4" s="275"/>
      <c r="R4" s="275"/>
      <c r="S4" s="284" t="s">
        <v>8</v>
      </c>
    </row>
    <row r="5" spans="1:19" ht="44.25" customHeight="1" thickBot="1">
      <c r="A5" s="280"/>
      <c r="B5" s="274"/>
      <c r="C5" s="274"/>
      <c r="D5" s="287"/>
      <c r="E5" s="274"/>
      <c r="F5" s="274"/>
      <c r="G5" s="274"/>
      <c r="H5" s="274"/>
      <c r="I5" s="276"/>
      <c r="J5" s="278"/>
      <c r="K5" s="278"/>
      <c r="L5" s="276"/>
      <c r="M5" s="276"/>
      <c r="N5" s="278"/>
      <c r="O5" s="278"/>
      <c r="P5" s="86" t="s">
        <v>9</v>
      </c>
      <c r="Q5" s="86" t="s">
        <v>10</v>
      </c>
      <c r="R5" s="86" t="s">
        <v>11</v>
      </c>
      <c r="S5" s="285"/>
    </row>
    <row r="6" spans="1:19" ht="26.25" customHeight="1">
      <c r="A6" s="281" t="s">
        <v>209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3"/>
    </row>
    <row r="7" spans="1:19" s="126" customFormat="1" ht="25.5">
      <c r="A7" s="87">
        <v>1</v>
      </c>
      <c r="B7" s="130" t="s">
        <v>139</v>
      </c>
      <c r="C7" s="26"/>
      <c r="D7" s="26"/>
      <c r="E7" s="26" t="s">
        <v>169</v>
      </c>
      <c r="F7" s="123">
        <v>30582.38</v>
      </c>
      <c r="G7" s="191" t="s">
        <v>290</v>
      </c>
      <c r="H7" s="26" t="s">
        <v>157</v>
      </c>
      <c r="I7" s="54"/>
      <c r="J7" s="54"/>
      <c r="K7" s="54"/>
      <c r="L7" s="54"/>
      <c r="M7" s="54"/>
      <c r="N7" s="54"/>
      <c r="O7" s="54"/>
      <c r="P7" s="54"/>
      <c r="Q7" s="54"/>
      <c r="R7" s="125"/>
      <c r="S7" s="54"/>
    </row>
    <row r="8" spans="1:19" s="126" customFormat="1" ht="12.75">
      <c r="A8" s="87">
        <v>2</v>
      </c>
      <c r="B8" s="130" t="s">
        <v>140</v>
      </c>
      <c r="C8" s="26"/>
      <c r="D8" s="26"/>
      <c r="E8" s="26" t="s">
        <v>170</v>
      </c>
      <c r="F8" s="123">
        <v>10000</v>
      </c>
      <c r="G8" s="124"/>
      <c r="H8" s="26" t="s">
        <v>158</v>
      </c>
      <c r="I8" s="54"/>
      <c r="J8" s="54"/>
      <c r="K8" s="54"/>
      <c r="L8" s="54"/>
      <c r="M8" s="54"/>
      <c r="N8" s="54"/>
      <c r="O8" s="54"/>
      <c r="P8" s="54"/>
      <c r="Q8" s="54"/>
      <c r="R8" s="125"/>
      <c r="S8" s="54"/>
    </row>
    <row r="9" spans="1:19" s="126" customFormat="1" ht="12.75">
      <c r="A9" s="141">
        <v>3</v>
      </c>
      <c r="B9" s="130" t="s">
        <v>141</v>
      </c>
      <c r="C9" s="26"/>
      <c r="D9" s="26"/>
      <c r="E9" s="26"/>
      <c r="F9" s="123">
        <v>14303.82</v>
      </c>
      <c r="G9" s="124"/>
      <c r="H9" s="26" t="s">
        <v>157</v>
      </c>
      <c r="I9" s="54"/>
      <c r="J9" s="54"/>
      <c r="K9" s="54"/>
      <c r="L9" s="54"/>
      <c r="M9" s="54"/>
      <c r="N9" s="54"/>
      <c r="O9" s="54"/>
      <c r="P9" s="54"/>
      <c r="Q9" s="54"/>
      <c r="R9" s="125"/>
      <c r="S9" s="54"/>
    </row>
    <row r="10" spans="1:19" s="126" customFormat="1" ht="12.75">
      <c r="A10" s="141">
        <v>4</v>
      </c>
      <c r="B10" s="130" t="s">
        <v>141</v>
      </c>
      <c r="C10" s="26"/>
      <c r="D10" s="26"/>
      <c r="E10" s="26"/>
      <c r="F10" s="123">
        <v>3089.13</v>
      </c>
      <c r="G10" s="124"/>
      <c r="H10" s="26" t="s">
        <v>159</v>
      </c>
      <c r="I10" s="54"/>
      <c r="J10" s="54"/>
      <c r="K10" s="54"/>
      <c r="L10" s="54"/>
      <c r="M10" s="54"/>
      <c r="N10" s="54"/>
      <c r="O10" s="54"/>
      <c r="P10" s="54"/>
      <c r="Q10" s="54"/>
      <c r="R10" s="125"/>
      <c r="S10" s="54"/>
    </row>
    <row r="11" spans="1:19" s="126" customFormat="1" ht="12.75">
      <c r="A11" s="141">
        <v>5</v>
      </c>
      <c r="B11" s="130" t="s">
        <v>141</v>
      </c>
      <c r="C11" s="26"/>
      <c r="D11" s="26"/>
      <c r="E11" s="26"/>
      <c r="F11" s="123">
        <v>7736.23</v>
      </c>
      <c r="G11" s="124"/>
      <c r="H11" s="26" t="s">
        <v>158</v>
      </c>
      <c r="I11" s="54"/>
      <c r="J11" s="54"/>
      <c r="K11" s="54"/>
      <c r="L11" s="54"/>
      <c r="M11" s="54"/>
      <c r="N11" s="54"/>
      <c r="O11" s="54"/>
      <c r="P11" s="54"/>
      <c r="Q11" s="54"/>
      <c r="R11" s="125"/>
      <c r="S11" s="54"/>
    </row>
    <row r="12" spans="1:19" s="126" customFormat="1" ht="12.75">
      <c r="A12" s="141">
        <v>6</v>
      </c>
      <c r="B12" s="130" t="s">
        <v>141</v>
      </c>
      <c r="C12" s="26"/>
      <c r="D12" s="26"/>
      <c r="E12" s="26"/>
      <c r="F12" s="123">
        <v>3393.72</v>
      </c>
      <c r="G12" s="124"/>
      <c r="H12" s="26" t="s">
        <v>160</v>
      </c>
      <c r="I12" s="54"/>
      <c r="J12" s="54"/>
      <c r="K12" s="54"/>
      <c r="L12" s="54"/>
      <c r="M12" s="54"/>
      <c r="N12" s="54"/>
      <c r="O12" s="54"/>
      <c r="P12" s="54"/>
      <c r="Q12" s="54"/>
      <c r="R12" s="125"/>
      <c r="S12" s="54"/>
    </row>
    <row r="13" spans="1:19" s="126" customFormat="1" ht="12.75">
      <c r="A13" s="141">
        <v>7</v>
      </c>
      <c r="B13" s="130" t="s">
        <v>141</v>
      </c>
      <c r="C13" s="26"/>
      <c r="D13" s="26"/>
      <c r="E13" s="26"/>
      <c r="F13" s="123">
        <v>5499.37</v>
      </c>
      <c r="G13" s="124"/>
      <c r="H13" s="26" t="s">
        <v>161</v>
      </c>
      <c r="I13" s="54"/>
      <c r="J13" s="54"/>
      <c r="K13" s="54"/>
      <c r="L13" s="54"/>
      <c r="M13" s="54"/>
      <c r="N13" s="54"/>
      <c r="O13" s="54"/>
      <c r="P13" s="54"/>
      <c r="Q13" s="54"/>
      <c r="R13" s="125"/>
      <c r="S13" s="54"/>
    </row>
    <row r="14" spans="1:19" s="126" customFormat="1" ht="12.75">
      <c r="A14" s="141">
        <v>8</v>
      </c>
      <c r="B14" s="130" t="s">
        <v>141</v>
      </c>
      <c r="C14" s="26"/>
      <c r="D14" s="26"/>
      <c r="E14" s="26"/>
      <c r="F14" s="123">
        <v>7367.26</v>
      </c>
      <c r="G14" s="124"/>
      <c r="H14" s="26" t="s">
        <v>162</v>
      </c>
      <c r="I14" s="54"/>
      <c r="J14" s="54"/>
      <c r="K14" s="54"/>
      <c r="L14" s="54"/>
      <c r="M14" s="54"/>
      <c r="N14" s="54"/>
      <c r="O14" s="54"/>
      <c r="P14" s="54"/>
      <c r="Q14" s="54"/>
      <c r="R14" s="125"/>
      <c r="S14" s="54"/>
    </row>
    <row r="15" spans="1:19" s="126" customFormat="1" ht="12.75">
      <c r="A15" s="141">
        <v>9</v>
      </c>
      <c r="B15" s="130" t="s">
        <v>141</v>
      </c>
      <c r="C15" s="26"/>
      <c r="D15" s="26"/>
      <c r="E15" s="26"/>
      <c r="F15" s="123">
        <v>5601.04</v>
      </c>
      <c r="G15" s="124"/>
      <c r="H15" s="26" t="s">
        <v>163</v>
      </c>
      <c r="I15" s="54"/>
      <c r="J15" s="54"/>
      <c r="K15" s="54"/>
      <c r="L15" s="54"/>
      <c r="M15" s="54"/>
      <c r="N15" s="54"/>
      <c r="O15" s="54"/>
      <c r="P15" s="54"/>
      <c r="Q15" s="54"/>
      <c r="R15" s="125"/>
      <c r="S15" s="54"/>
    </row>
    <row r="16" spans="1:19" s="126" customFormat="1" ht="12.75">
      <c r="A16" s="141">
        <v>10</v>
      </c>
      <c r="B16" s="130" t="s">
        <v>142</v>
      </c>
      <c r="C16" s="26"/>
      <c r="D16" s="26"/>
      <c r="E16" s="26" t="s">
        <v>170</v>
      </c>
      <c r="F16" s="123">
        <v>10000</v>
      </c>
      <c r="G16" s="124"/>
      <c r="H16" s="26" t="s">
        <v>160</v>
      </c>
      <c r="I16" s="54"/>
      <c r="J16" s="54"/>
      <c r="K16" s="54"/>
      <c r="L16" s="54"/>
      <c r="M16" s="54"/>
      <c r="N16" s="54"/>
      <c r="O16" s="54"/>
      <c r="P16" s="54"/>
      <c r="Q16" s="54"/>
      <c r="R16" s="125"/>
      <c r="S16" s="54"/>
    </row>
    <row r="17" spans="1:19" s="126" customFormat="1" ht="12.75">
      <c r="A17" s="141">
        <v>11</v>
      </c>
      <c r="B17" s="130" t="s">
        <v>143</v>
      </c>
      <c r="C17" s="26"/>
      <c r="D17" s="26"/>
      <c r="E17" s="26" t="s">
        <v>171</v>
      </c>
      <c r="F17" s="123">
        <v>19946.72</v>
      </c>
      <c r="G17" s="124"/>
      <c r="H17" s="26" t="s">
        <v>157</v>
      </c>
      <c r="I17" s="54"/>
      <c r="J17" s="54"/>
      <c r="K17" s="54"/>
      <c r="L17" s="54"/>
      <c r="M17" s="54"/>
      <c r="N17" s="54"/>
      <c r="O17" s="54"/>
      <c r="P17" s="54"/>
      <c r="Q17" s="54"/>
      <c r="R17" s="125"/>
      <c r="S17" s="54"/>
    </row>
    <row r="18" spans="1:19" s="126" customFormat="1" ht="12.75">
      <c r="A18" s="141">
        <v>12</v>
      </c>
      <c r="B18" s="130" t="s">
        <v>143</v>
      </c>
      <c r="C18" s="26"/>
      <c r="D18" s="26"/>
      <c r="E18" s="26" t="s">
        <v>171</v>
      </c>
      <c r="F18" s="123">
        <v>11490.81</v>
      </c>
      <c r="G18" s="124"/>
      <c r="H18" s="26" t="s">
        <v>164</v>
      </c>
      <c r="I18" s="54"/>
      <c r="J18" s="54"/>
      <c r="K18" s="54"/>
      <c r="L18" s="54"/>
      <c r="M18" s="54"/>
      <c r="N18" s="54"/>
      <c r="O18" s="54"/>
      <c r="P18" s="54"/>
      <c r="Q18" s="54"/>
      <c r="R18" s="125"/>
      <c r="S18" s="54"/>
    </row>
    <row r="19" spans="1:19" s="126" customFormat="1" ht="12.75">
      <c r="A19" s="141">
        <v>13</v>
      </c>
      <c r="B19" s="130" t="s">
        <v>144</v>
      </c>
      <c r="C19" s="26"/>
      <c r="D19" s="26"/>
      <c r="E19" s="26" t="s">
        <v>172</v>
      </c>
      <c r="F19" s="123">
        <v>3204</v>
      </c>
      <c r="G19" s="124"/>
      <c r="H19" s="26" t="s">
        <v>160</v>
      </c>
      <c r="I19" s="54"/>
      <c r="J19" s="54"/>
      <c r="K19" s="54"/>
      <c r="L19" s="54"/>
      <c r="M19" s="54"/>
      <c r="N19" s="54"/>
      <c r="O19" s="54"/>
      <c r="P19" s="54"/>
      <c r="Q19" s="54"/>
      <c r="R19" s="125"/>
      <c r="S19" s="54"/>
    </row>
    <row r="20" spans="1:19" s="126" customFormat="1" ht="12.75">
      <c r="A20" s="141">
        <v>14</v>
      </c>
      <c r="B20" s="130" t="s">
        <v>145</v>
      </c>
      <c r="C20" s="26"/>
      <c r="D20" s="26"/>
      <c r="E20" s="26" t="s">
        <v>173</v>
      </c>
      <c r="F20" s="123">
        <v>8299.15</v>
      </c>
      <c r="G20" s="124"/>
      <c r="H20" s="26" t="s">
        <v>165</v>
      </c>
      <c r="I20" s="54"/>
      <c r="J20" s="54"/>
      <c r="K20" s="54"/>
      <c r="L20" s="54"/>
      <c r="M20" s="54"/>
      <c r="N20" s="54"/>
      <c r="O20" s="54"/>
      <c r="P20" s="54"/>
      <c r="Q20" s="54"/>
      <c r="R20" s="125"/>
      <c r="S20" s="54"/>
    </row>
    <row r="21" spans="1:19" s="126" customFormat="1" ht="18" customHeight="1">
      <c r="A21" s="141">
        <v>15</v>
      </c>
      <c r="B21" s="130" t="s">
        <v>146</v>
      </c>
      <c r="C21" s="26"/>
      <c r="D21" s="26"/>
      <c r="E21" s="26"/>
      <c r="F21" s="123">
        <v>43922</v>
      </c>
      <c r="G21" s="124"/>
      <c r="H21" s="26" t="s">
        <v>157</v>
      </c>
      <c r="I21" s="54"/>
      <c r="J21" s="54"/>
      <c r="K21" s="54"/>
      <c r="L21" s="54"/>
      <c r="M21" s="54"/>
      <c r="N21" s="54"/>
      <c r="O21" s="54"/>
      <c r="P21" s="54"/>
      <c r="Q21" s="54"/>
      <c r="R21" s="125"/>
      <c r="S21" s="54"/>
    </row>
    <row r="22" spans="1:19" s="126" customFormat="1" ht="89.25">
      <c r="A22" s="141">
        <v>16</v>
      </c>
      <c r="B22" s="130" t="s">
        <v>147</v>
      </c>
      <c r="C22" s="26"/>
      <c r="D22" s="26"/>
      <c r="E22" s="26"/>
      <c r="F22" s="123">
        <v>286953.23</v>
      </c>
      <c r="G22" s="192" t="s">
        <v>291</v>
      </c>
      <c r="H22" s="26" t="s">
        <v>157</v>
      </c>
      <c r="I22" s="54"/>
      <c r="J22" s="54"/>
      <c r="K22" s="54"/>
      <c r="L22" s="54"/>
      <c r="M22" s="54"/>
      <c r="N22" s="54"/>
      <c r="O22" s="54"/>
      <c r="P22" s="54"/>
      <c r="Q22" s="54"/>
      <c r="R22" s="125"/>
      <c r="S22" s="54"/>
    </row>
    <row r="23" spans="1:19" s="126" customFormat="1" ht="12.75">
      <c r="A23" s="141">
        <v>17</v>
      </c>
      <c r="B23" s="131" t="s">
        <v>148</v>
      </c>
      <c r="C23" s="54"/>
      <c r="D23" s="54"/>
      <c r="E23" s="54"/>
      <c r="F23" s="127">
        <v>7648</v>
      </c>
      <c r="G23" s="136"/>
      <c r="H23" s="54" t="s">
        <v>157</v>
      </c>
      <c r="I23" s="54"/>
      <c r="J23" s="54"/>
      <c r="K23" s="54"/>
      <c r="L23" s="54"/>
      <c r="M23" s="54"/>
      <c r="N23" s="54"/>
      <c r="O23" s="54"/>
      <c r="P23" s="54"/>
      <c r="Q23" s="54"/>
      <c r="R23" s="125"/>
      <c r="S23" s="54"/>
    </row>
    <row r="24" spans="1:19" s="126" customFormat="1" ht="12.75">
      <c r="A24" s="141">
        <v>18</v>
      </c>
      <c r="B24" s="131" t="s">
        <v>149</v>
      </c>
      <c r="C24" s="119"/>
      <c r="D24" s="119"/>
      <c r="E24" s="119"/>
      <c r="F24" s="127">
        <v>788</v>
      </c>
      <c r="G24" s="119"/>
      <c r="H24" s="54" t="s">
        <v>157</v>
      </c>
      <c r="I24" s="54"/>
      <c r="J24" s="54"/>
      <c r="K24" s="54"/>
      <c r="L24" s="54"/>
      <c r="M24" s="54"/>
      <c r="N24" s="54"/>
      <c r="O24" s="54"/>
      <c r="P24" s="54"/>
      <c r="Q24" s="54"/>
      <c r="R24" s="125"/>
      <c r="S24" s="54"/>
    </row>
    <row r="25" spans="1:19" s="126" customFormat="1" ht="26.25" customHeight="1">
      <c r="A25" s="141">
        <v>19</v>
      </c>
      <c r="B25" s="131" t="s">
        <v>150</v>
      </c>
      <c r="C25" s="119"/>
      <c r="D25" s="119"/>
      <c r="E25" s="119"/>
      <c r="F25" s="128">
        <v>11823.85</v>
      </c>
      <c r="G25" s="129"/>
      <c r="H25" s="54" t="s">
        <v>157</v>
      </c>
      <c r="I25" s="54"/>
      <c r="J25" s="54"/>
      <c r="K25" s="54"/>
      <c r="L25" s="54"/>
      <c r="M25" s="54"/>
      <c r="N25" s="54"/>
      <c r="O25" s="54"/>
      <c r="P25" s="54"/>
      <c r="Q25" s="54"/>
      <c r="R25" s="125"/>
      <c r="S25" s="54"/>
    </row>
    <row r="26" spans="1:19" s="126" customFormat="1" ht="12.75">
      <c r="A26" s="141">
        <v>20</v>
      </c>
      <c r="B26" s="131" t="s">
        <v>151</v>
      </c>
      <c r="C26" s="119"/>
      <c r="D26" s="119"/>
      <c r="E26" s="119"/>
      <c r="F26" s="127">
        <v>689884.7300000001</v>
      </c>
      <c r="G26" s="119"/>
      <c r="H26" s="54" t="s">
        <v>157</v>
      </c>
      <c r="I26" s="54"/>
      <c r="J26" s="54"/>
      <c r="K26" s="54"/>
      <c r="L26" s="54"/>
      <c r="M26" s="54"/>
      <c r="N26" s="54"/>
      <c r="O26" s="54"/>
      <c r="P26" s="54"/>
      <c r="Q26" s="54"/>
      <c r="R26" s="125"/>
      <c r="S26" s="54"/>
    </row>
    <row r="27" spans="1:19" s="126" customFormat="1" ht="12.75">
      <c r="A27" s="141">
        <v>21</v>
      </c>
      <c r="B27" s="131" t="s">
        <v>152</v>
      </c>
      <c r="C27" s="54"/>
      <c r="D27" s="54"/>
      <c r="E27" s="119" t="s">
        <v>174</v>
      </c>
      <c r="F27" s="127">
        <v>7325</v>
      </c>
      <c r="G27" s="119"/>
      <c r="H27" s="120" t="s">
        <v>166</v>
      </c>
      <c r="I27" s="54"/>
      <c r="J27" s="54"/>
      <c r="K27" s="54"/>
      <c r="L27" s="54"/>
      <c r="M27" s="54"/>
      <c r="N27" s="54"/>
      <c r="O27" s="54"/>
      <c r="P27" s="54"/>
      <c r="Q27" s="54"/>
      <c r="R27" s="125"/>
      <c r="S27" s="54"/>
    </row>
    <row r="28" spans="1:19" s="126" customFormat="1" ht="16.5" customHeight="1">
      <c r="A28" s="141">
        <v>22</v>
      </c>
      <c r="B28" s="131" t="s">
        <v>153</v>
      </c>
      <c r="C28" s="54"/>
      <c r="D28" s="54"/>
      <c r="E28" s="119"/>
      <c r="F28" s="127">
        <v>127000</v>
      </c>
      <c r="G28" s="193" t="s">
        <v>289</v>
      </c>
      <c r="H28" s="118" t="s">
        <v>157</v>
      </c>
      <c r="I28" s="54"/>
      <c r="J28" s="54"/>
      <c r="K28" s="54"/>
      <c r="L28" s="54"/>
      <c r="M28" s="54"/>
      <c r="N28" s="54"/>
      <c r="O28" s="54"/>
      <c r="P28" s="54"/>
      <c r="Q28" s="54"/>
      <c r="R28" s="125"/>
      <c r="S28" s="54"/>
    </row>
    <row r="29" spans="1:19" s="126" customFormat="1" ht="27.75" customHeight="1">
      <c r="A29" s="141">
        <v>23</v>
      </c>
      <c r="B29" s="132" t="s">
        <v>154</v>
      </c>
      <c r="C29" s="54"/>
      <c r="D29" s="54"/>
      <c r="E29" s="119" t="s">
        <v>174</v>
      </c>
      <c r="F29" s="127">
        <v>770850.52</v>
      </c>
      <c r="G29" s="119"/>
      <c r="H29" s="119" t="s">
        <v>166</v>
      </c>
      <c r="I29" s="54"/>
      <c r="J29" s="54"/>
      <c r="K29" s="54"/>
      <c r="L29" s="54"/>
      <c r="M29" s="54"/>
      <c r="N29" s="54"/>
      <c r="O29" s="54"/>
      <c r="P29" s="54"/>
      <c r="Q29" s="54"/>
      <c r="R29" s="125"/>
      <c r="S29" s="54"/>
    </row>
    <row r="30" spans="1:19" s="126" customFormat="1" ht="28.5" customHeight="1">
      <c r="A30" s="141">
        <v>24</v>
      </c>
      <c r="B30" s="131" t="s">
        <v>177</v>
      </c>
      <c r="C30" s="54"/>
      <c r="D30" s="54"/>
      <c r="E30" s="119" t="s">
        <v>172</v>
      </c>
      <c r="F30" s="127">
        <v>24723.58</v>
      </c>
      <c r="G30" s="119"/>
      <c r="H30" s="119" t="s">
        <v>157</v>
      </c>
      <c r="I30" s="54"/>
      <c r="J30" s="54"/>
      <c r="K30" s="54"/>
      <c r="L30" s="54"/>
      <c r="M30" s="54"/>
      <c r="N30" s="54"/>
      <c r="O30" s="54"/>
      <c r="P30" s="54"/>
      <c r="Q30" s="54"/>
      <c r="R30" s="125"/>
      <c r="S30" s="54"/>
    </row>
    <row r="31" spans="1:19" s="126" customFormat="1" ht="20.25" customHeight="1">
      <c r="A31" s="141">
        <v>25</v>
      </c>
      <c r="B31" s="131" t="s">
        <v>155</v>
      </c>
      <c r="C31" s="54"/>
      <c r="D31" s="54"/>
      <c r="E31" s="54" t="s">
        <v>175</v>
      </c>
      <c r="F31" s="127">
        <v>4500</v>
      </c>
      <c r="G31" s="136"/>
      <c r="H31" s="54" t="s">
        <v>167</v>
      </c>
      <c r="I31" s="54"/>
      <c r="J31" s="54"/>
      <c r="K31" s="54"/>
      <c r="L31" s="54"/>
      <c r="M31" s="54"/>
      <c r="N31" s="54"/>
      <c r="O31" s="54"/>
      <c r="P31" s="54"/>
      <c r="Q31" s="54"/>
      <c r="R31" s="125"/>
      <c r="S31" s="54"/>
    </row>
    <row r="32" spans="1:19" s="126" customFormat="1" ht="12.75">
      <c r="A32" s="141">
        <v>26</v>
      </c>
      <c r="B32" s="131" t="s">
        <v>156</v>
      </c>
      <c r="C32" s="54"/>
      <c r="D32" s="54"/>
      <c r="E32" s="54" t="s">
        <v>176</v>
      </c>
      <c r="F32" s="127">
        <v>24007.72</v>
      </c>
      <c r="G32" s="136"/>
      <c r="H32" s="54" t="s">
        <v>168</v>
      </c>
      <c r="I32" s="54"/>
      <c r="J32" s="54"/>
      <c r="K32" s="54"/>
      <c r="L32" s="54"/>
      <c r="M32" s="54"/>
      <c r="N32" s="54"/>
      <c r="O32" s="54"/>
      <c r="P32" s="54"/>
      <c r="Q32" s="54"/>
      <c r="R32" s="125"/>
      <c r="S32" s="54"/>
    </row>
    <row r="33" spans="1:19" s="126" customFormat="1" ht="12.75">
      <c r="A33" s="141">
        <v>27</v>
      </c>
      <c r="B33" s="131" t="s">
        <v>156</v>
      </c>
      <c r="C33" s="54"/>
      <c r="D33" s="54"/>
      <c r="E33" s="54">
        <v>2007</v>
      </c>
      <c r="F33" s="127">
        <v>22768.27</v>
      </c>
      <c r="G33" s="136"/>
      <c r="H33" s="54" t="s">
        <v>178</v>
      </c>
      <c r="I33" s="54"/>
      <c r="J33" s="54"/>
      <c r="K33" s="54"/>
      <c r="L33" s="54"/>
      <c r="M33" s="54"/>
      <c r="N33" s="54"/>
      <c r="O33" s="54"/>
      <c r="P33" s="54"/>
      <c r="Q33" s="54"/>
      <c r="R33" s="125"/>
      <c r="S33" s="54"/>
    </row>
    <row r="34" spans="1:19" s="126" customFormat="1" ht="12.75">
      <c r="A34" s="141">
        <v>28</v>
      </c>
      <c r="B34" s="131" t="s">
        <v>156</v>
      </c>
      <c r="C34" s="54"/>
      <c r="D34" s="54"/>
      <c r="E34" s="54">
        <v>2010</v>
      </c>
      <c r="F34" s="127">
        <v>46425.07</v>
      </c>
      <c r="G34" s="136"/>
      <c r="H34" s="54" t="s">
        <v>179</v>
      </c>
      <c r="I34" s="54"/>
      <c r="J34" s="54"/>
      <c r="K34" s="54"/>
      <c r="L34" s="54"/>
      <c r="M34" s="54"/>
      <c r="N34" s="54"/>
      <c r="O34" s="54"/>
      <c r="P34" s="54"/>
      <c r="Q34" s="54"/>
      <c r="R34" s="125"/>
      <c r="S34" s="54"/>
    </row>
    <row r="35" spans="1:19" s="126" customFormat="1" ht="12.75">
      <c r="A35" s="237">
        <v>29</v>
      </c>
      <c r="B35" s="188" t="s">
        <v>478</v>
      </c>
      <c r="C35" s="188"/>
      <c r="D35" s="188"/>
      <c r="E35" s="188"/>
      <c r="F35" s="127">
        <v>600000</v>
      </c>
      <c r="G35" s="136"/>
      <c r="H35" s="136" t="s">
        <v>158</v>
      </c>
      <c r="I35" s="136"/>
      <c r="J35" s="136"/>
      <c r="K35" s="136"/>
      <c r="L35" s="136"/>
      <c r="M35" s="136"/>
      <c r="N35" s="136"/>
      <c r="O35" s="136"/>
      <c r="P35" s="136"/>
      <c r="Q35" s="136"/>
      <c r="R35" s="236"/>
      <c r="S35" s="136"/>
    </row>
    <row r="36" spans="1:19" s="126" customFormat="1" ht="12.75">
      <c r="A36" s="251"/>
      <c r="B36" s="262" t="s">
        <v>481</v>
      </c>
      <c r="C36" s="260"/>
      <c r="D36" s="260"/>
      <c r="E36" s="261">
        <v>2010</v>
      </c>
      <c r="F36" s="127">
        <v>1150000</v>
      </c>
      <c r="G36" s="136"/>
      <c r="H36" s="263" t="s">
        <v>157</v>
      </c>
      <c r="I36" s="136"/>
      <c r="J36" s="136"/>
      <c r="K36" s="136"/>
      <c r="L36" s="136"/>
      <c r="M36" s="136"/>
      <c r="N36" s="136"/>
      <c r="O36" s="136"/>
      <c r="P36" s="136"/>
      <c r="Q36" s="136"/>
      <c r="R36" s="250"/>
      <c r="S36" s="136"/>
    </row>
    <row r="37" spans="1:19" ht="12.75">
      <c r="A37" s="117"/>
      <c r="B37" s="264" t="s">
        <v>12</v>
      </c>
      <c r="C37" s="265"/>
      <c r="D37" s="265"/>
      <c r="E37" s="266"/>
      <c r="F37" s="133">
        <f>SUM(F7:F36)</f>
        <v>3959133.6</v>
      </c>
      <c r="G37" s="136"/>
      <c r="H37" s="54"/>
      <c r="I37" s="54"/>
      <c r="J37" s="54"/>
      <c r="K37" s="14"/>
      <c r="L37" s="14"/>
      <c r="M37" s="14"/>
      <c r="N37" s="14"/>
      <c r="O37" s="14"/>
      <c r="P37" s="14"/>
      <c r="Q37" s="14"/>
      <c r="R37" s="16"/>
      <c r="S37" s="14"/>
    </row>
    <row r="38" spans="1:19" ht="22.5" customHeight="1">
      <c r="A38" s="270" t="s">
        <v>262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2"/>
    </row>
    <row r="39" spans="1:19" ht="20.25" customHeight="1">
      <c r="A39" s="135">
        <v>1</v>
      </c>
      <c r="B39" s="14" t="s">
        <v>263</v>
      </c>
      <c r="C39" s="54"/>
      <c r="D39" s="54"/>
      <c r="E39" s="54"/>
      <c r="F39" s="127"/>
      <c r="G39" s="54"/>
      <c r="H39" s="54"/>
      <c r="I39" s="54"/>
      <c r="J39" s="54"/>
      <c r="K39" s="14"/>
      <c r="L39" s="14"/>
      <c r="M39" s="14"/>
      <c r="N39" s="14"/>
      <c r="O39" s="14"/>
      <c r="P39" s="14"/>
      <c r="Q39" s="14"/>
      <c r="R39" s="16"/>
      <c r="S39" s="14"/>
    </row>
    <row r="40" spans="1:19" ht="27" customHeight="1">
      <c r="A40" s="270" t="s">
        <v>267</v>
      </c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2"/>
    </row>
    <row r="41" spans="1:19" ht="12.75">
      <c r="A41" s="135">
        <v>1</v>
      </c>
      <c r="B41" s="167" t="s">
        <v>270</v>
      </c>
      <c r="C41" s="54"/>
      <c r="D41" s="54"/>
      <c r="E41" s="54">
        <v>1964</v>
      </c>
      <c r="F41" s="127">
        <v>210643</v>
      </c>
      <c r="G41" s="54"/>
      <c r="H41" s="136" t="s">
        <v>162</v>
      </c>
      <c r="I41" s="54"/>
      <c r="J41" s="54"/>
      <c r="K41" s="14"/>
      <c r="L41" s="14"/>
      <c r="M41" s="14"/>
      <c r="N41" s="14"/>
      <c r="O41" s="14"/>
      <c r="P41" s="14"/>
      <c r="Q41" s="14"/>
      <c r="R41" s="16"/>
      <c r="S41" s="14"/>
    </row>
    <row r="42" spans="1:19" ht="12.75">
      <c r="A42" s="117"/>
      <c r="B42" s="264" t="s">
        <v>12</v>
      </c>
      <c r="C42" s="265"/>
      <c r="D42" s="265"/>
      <c r="E42" s="266"/>
      <c r="F42" s="133">
        <f>F41</f>
        <v>210643</v>
      </c>
      <c r="G42" s="54"/>
      <c r="H42" s="54"/>
      <c r="I42" s="54"/>
      <c r="J42" s="54"/>
      <c r="K42" s="14"/>
      <c r="L42" s="14"/>
      <c r="M42" s="14"/>
      <c r="N42" s="14"/>
      <c r="O42" s="14"/>
      <c r="P42" s="14"/>
      <c r="Q42" s="14"/>
      <c r="R42" s="16"/>
      <c r="S42" s="14"/>
    </row>
    <row r="43" spans="1:19" ht="21.75" customHeight="1">
      <c r="A43" s="270" t="s">
        <v>275</v>
      </c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2"/>
    </row>
    <row r="44" spans="1:19" ht="12.75">
      <c r="A44" s="135">
        <v>1</v>
      </c>
      <c r="B44" s="167" t="s">
        <v>270</v>
      </c>
      <c r="C44" s="136"/>
      <c r="D44" s="136"/>
      <c r="E44" s="179" t="s">
        <v>280</v>
      </c>
      <c r="F44" s="180">
        <v>399936.09</v>
      </c>
      <c r="G44" s="136"/>
      <c r="H44" s="168" t="s">
        <v>163</v>
      </c>
      <c r="I44" s="54"/>
      <c r="J44" s="54"/>
      <c r="K44" s="14"/>
      <c r="L44" s="14"/>
      <c r="M44" s="14"/>
      <c r="N44" s="14"/>
      <c r="O44" s="14"/>
      <c r="P44" s="14"/>
      <c r="Q44" s="14"/>
      <c r="R44" s="16"/>
      <c r="S44" s="14"/>
    </row>
    <row r="45" spans="1:19" ht="12.75">
      <c r="A45" s="117"/>
      <c r="B45" s="264" t="s">
        <v>12</v>
      </c>
      <c r="C45" s="265"/>
      <c r="D45" s="265"/>
      <c r="E45" s="266"/>
      <c r="F45" s="133">
        <f>F44</f>
        <v>399936.09</v>
      </c>
      <c r="G45" s="54"/>
      <c r="H45" s="54"/>
      <c r="I45" s="54"/>
      <c r="J45" s="54"/>
      <c r="K45" s="14"/>
      <c r="L45" s="14"/>
      <c r="M45" s="14"/>
      <c r="N45" s="14"/>
      <c r="O45" s="14"/>
      <c r="P45" s="14"/>
      <c r="Q45" s="14"/>
      <c r="R45" s="16"/>
      <c r="S45" s="14"/>
    </row>
    <row r="46" spans="1:19" ht="24" customHeight="1">
      <c r="A46" s="270" t="s">
        <v>284</v>
      </c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2"/>
    </row>
    <row r="47" spans="1:19" ht="12.75">
      <c r="A47" s="232">
        <v>1</v>
      </c>
      <c r="B47" s="167" t="s">
        <v>287</v>
      </c>
      <c r="C47" s="136"/>
      <c r="D47" s="136"/>
      <c r="E47" s="174">
        <v>1900</v>
      </c>
      <c r="F47" s="185">
        <v>156197</v>
      </c>
      <c r="G47" s="136" t="s">
        <v>289</v>
      </c>
      <c r="H47" s="168" t="s">
        <v>157</v>
      </c>
      <c r="I47" s="136"/>
      <c r="J47" s="54"/>
      <c r="K47" s="14"/>
      <c r="L47" s="14"/>
      <c r="M47" s="14"/>
      <c r="N47" s="14"/>
      <c r="O47" s="14"/>
      <c r="P47" s="14"/>
      <c r="Q47" s="14"/>
      <c r="R47" s="16"/>
      <c r="S47" s="14"/>
    </row>
    <row r="48" spans="1:19" ht="12.75">
      <c r="A48" s="232">
        <v>2</v>
      </c>
      <c r="B48" s="167" t="s">
        <v>288</v>
      </c>
      <c r="C48" s="136"/>
      <c r="D48" s="136"/>
      <c r="E48" s="174">
        <v>1968</v>
      </c>
      <c r="F48" s="186">
        <v>1017796.74</v>
      </c>
      <c r="G48" s="136" t="s">
        <v>289</v>
      </c>
      <c r="H48" s="163" t="s">
        <v>157</v>
      </c>
      <c r="I48" s="136"/>
      <c r="J48" s="54"/>
      <c r="K48" s="14"/>
      <c r="L48" s="14"/>
      <c r="M48" s="14"/>
      <c r="N48" s="14"/>
      <c r="O48" s="14"/>
      <c r="P48" s="14"/>
      <c r="Q48" s="14"/>
      <c r="R48" s="16"/>
      <c r="S48" s="14"/>
    </row>
    <row r="49" spans="1:19" ht="12.75">
      <c r="A49" s="117"/>
      <c r="B49" s="264" t="s">
        <v>12</v>
      </c>
      <c r="C49" s="265"/>
      <c r="D49" s="265"/>
      <c r="E49" s="266"/>
      <c r="F49" s="133">
        <f>SUM(F47:F48)</f>
        <v>1173993.74</v>
      </c>
      <c r="G49" s="136"/>
      <c r="H49" s="136"/>
      <c r="I49" s="136"/>
      <c r="J49" s="54"/>
      <c r="K49" s="14"/>
      <c r="L49" s="14"/>
      <c r="M49" s="14"/>
      <c r="N49" s="14"/>
      <c r="O49" s="14"/>
      <c r="P49" s="14"/>
      <c r="Q49" s="14"/>
      <c r="R49" s="16"/>
      <c r="S49" s="14"/>
    </row>
    <row r="50" spans="1:19" ht="21.75" customHeight="1">
      <c r="A50" s="270" t="s">
        <v>305</v>
      </c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2"/>
    </row>
    <row r="51" spans="1:19" ht="12.75">
      <c r="A51" s="232">
        <v>1</v>
      </c>
      <c r="B51" s="167" t="s">
        <v>270</v>
      </c>
      <c r="C51" s="136"/>
      <c r="D51" s="136"/>
      <c r="E51" s="136">
        <v>2001</v>
      </c>
      <c r="F51" s="127">
        <v>2425308.42</v>
      </c>
      <c r="G51" s="136" t="s">
        <v>289</v>
      </c>
      <c r="H51" s="136" t="s">
        <v>157</v>
      </c>
      <c r="I51" s="136"/>
      <c r="J51" s="136"/>
      <c r="K51" s="14"/>
      <c r="L51" s="14"/>
      <c r="M51" s="14"/>
      <c r="N51" s="14"/>
      <c r="O51" s="14"/>
      <c r="P51" s="14"/>
      <c r="Q51" s="14"/>
      <c r="R51" s="16"/>
      <c r="S51" s="14"/>
    </row>
    <row r="52" spans="1:19" ht="12.75">
      <c r="A52" s="232">
        <v>2</v>
      </c>
      <c r="B52" s="188" t="s">
        <v>326</v>
      </c>
      <c r="C52" s="136"/>
      <c r="D52" s="136"/>
      <c r="E52" s="136"/>
      <c r="F52" s="127">
        <v>4229230.37</v>
      </c>
      <c r="G52" s="136"/>
      <c r="H52" s="136" t="s">
        <v>157</v>
      </c>
      <c r="I52" s="136"/>
      <c r="J52" s="136"/>
      <c r="K52" s="14"/>
      <c r="L52" s="14"/>
      <c r="M52" s="14"/>
      <c r="N52" s="14"/>
      <c r="O52" s="14"/>
      <c r="P52" s="14"/>
      <c r="Q52" s="14"/>
      <c r="R52" s="16"/>
      <c r="S52" s="14"/>
    </row>
    <row r="53" spans="1:19" ht="12.75">
      <c r="A53" s="117"/>
      <c r="B53" s="264" t="s">
        <v>12</v>
      </c>
      <c r="C53" s="265"/>
      <c r="D53" s="265"/>
      <c r="E53" s="266"/>
      <c r="F53" s="133">
        <f>SUM(F51:F52)</f>
        <v>6654538.79</v>
      </c>
      <c r="G53" s="136"/>
      <c r="H53" s="136"/>
      <c r="I53" s="136"/>
      <c r="J53" s="136"/>
      <c r="K53" s="14"/>
      <c r="L53" s="14"/>
      <c r="M53" s="14"/>
      <c r="N53" s="14"/>
      <c r="O53" s="14"/>
      <c r="P53" s="14"/>
      <c r="Q53" s="14"/>
      <c r="R53" s="16"/>
      <c r="S53" s="14"/>
    </row>
    <row r="54" spans="1:19" ht="22.5" customHeight="1">
      <c r="A54" s="270" t="s">
        <v>336</v>
      </c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2"/>
    </row>
    <row r="55" spans="1:19" ht="25.5">
      <c r="A55" s="232">
        <v>1</v>
      </c>
      <c r="B55" s="167" t="s">
        <v>341</v>
      </c>
      <c r="C55" s="136"/>
      <c r="D55" s="136"/>
      <c r="E55" s="52">
        <v>2001</v>
      </c>
      <c r="F55" s="194">
        <v>49996.13</v>
      </c>
      <c r="G55" s="136"/>
      <c r="H55" s="136" t="s">
        <v>157</v>
      </c>
      <c r="I55" s="136"/>
      <c r="J55" s="136"/>
      <c r="K55" s="14"/>
      <c r="L55" s="14"/>
      <c r="M55" s="14"/>
      <c r="N55" s="14"/>
      <c r="O55" s="14"/>
      <c r="P55" s="14"/>
      <c r="Q55" s="14"/>
      <c r="R55" s="16"/>
      <c r="S55" s="14"/>
    </row>
    <row r="56" spans="1:19" ht="12.75">
      <c r="A56" s="232">
        <v>2</v>
      </c>
      <c r="B56" s="167" t="s">
        <v>342</v>
      </c>
      <c r="C56" s="136"/>
      <c r="D56" s="136"/>
      <c r="E56" s="136"/>
      <c r="F56" s="194">
        <v>100358.37</v>
      </c>
      <c r="G56" s="136"/>
      <c r="H56" s="136" t="s">
        <v>343</v>
      </c>
      <c r="I56" s="136"/>
      <c r="J56" s="136"/>
      <c r="K56" s="14"/>
      <c r="L56" s="14"/>
      <c r="M56" s="14"/>
      <c r="N56" s="14"/>
      <c r="O56" s="14"/>
      <c r="P56" s="14"/>
      <c r="Q56" s="14"/>
      <c r="R56" s="16"/>
      <c r="S56" s="14"/>
    </row>
    <row r="57" spans="1:19" ht="12.75">
      <c r="A57" s="117"/>
      <c r="B57" s="264" t="s">
        <v>12</v>
      </c>
      <c r="C57" s="265"/>
      <c r="D57" s="265"/>
      <c r="E57" s="266"/>
      <c r="F57" s="133">
        <f>SUM(F55:F56)</f>
        <v>150354.5</v>
      </c>
      <c r="G57" s="136"/>
      <c r="H57" s="136"/>
      <c r="I57" s="136"/>
      <c r="J57" s="136"/>
      <c r="K57" s="14"/>
      <c r="L57" s="14"/>
      <c r="M57" s="14"/>
      <c r="N57" s="14"/>
      <c r="O57" s="14"/>
      <c r="P57" s="14"/>
      <c r="Q57" s="14"/>
      <c r="R57" s="16"/>
      <c r="S57" s="14"/>
    </row>
    <row r="58" spans="1:19" ht="25.5" customHeight="1">
      <c r="A58" s="270" t="s">
        <v>359</v>
      </c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2"/>
    </row>
    <row r="59" spans="1:19" ht="12.75">
      <c r="A59" s="232">
        <v>1</v>
      </c>
      <c r="B59" s="14" t="s">
        <v>363</v>
      </c>
      <c r="C59" s="136"/>
      <c r="D59" s="136" t="s">
        <v>364</v>
      </c>
      <c r="E59" s="136">
        <v>2007</v>
      </c>
      <c r="F59" s="127">
        <v>20200</v>
      </c>
      <c r="G59" s="136"/>
      <c r="H59" s="136" t="s">
        <v>365</v>
      </c>
      <c r="I59" s="136"/>
      <c r="J59" s="136"/>
      <c r="K59" s="14"/>
      <c r="L59" s="14"/>
      <c r="M59" s="14"/>
      <c r="N59" s="14"/>
      <c r="O59" s="14"/>
      <c r="P59" s="14"/>
      <c r="Q59" s="14"/>
      <c r="R59" s="16"/>
      <c r="S59" s="14"/>
    </row>
    <row r="60" spans="1:19" ht="12.75">
      <c r="A60" s="117"/>
      <c r="B60" s="264" t="s">
        <v>12</v>
      </c>
      <c r="C60" s="265"/>
      <c r="D60" s="265"/>
      <c r="E60" s="266"/>
      <c r="F60" s="199">
        <f>F59</f>
        <v>20200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6"/>
      <c r="S60" s="14"/>
    </row>
    <row r="61" spans="1:19" ht="12.75">
      <c r="A61" s="267"/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9"/>
    </row>
    <row r="63" spans="2:3" ht="15.75">
      <c r="B63" s="230" t="s">
        <v>440</v>
      </c>
      <c r="C63" s="231">
        <f>F60+F57+F53+F49+F45+F42+F37</f>
        <v>12568799.72</v>
      </c>
    </row>
  </sheetData>
  <sheetProtection/>
  <mergeCells count="33">
    <mergeCell ref="E4:E5"/>
    <mergeCell ref="P4:R4"/>
    <mergeCell ref="I4:I5"/>
    <mergeCell ref="H4:H5"/>
    <mergeCell ref="F4:F5"/>
    <mergeCell ref="C4:C5"/>
    <mergeCell ref="A38:S38"/>
    <mergeCell ref="A40:S40"/>
    <mergeCell ref="B37:E37"/>
    <mergeCell ref="M4:M5"/>
    <mergeCell ref="K4:K5"/>
    <mergeCell ref="L4:L5"/>
    <mergeCell ref="A4:A5"/>
    <mergeCell ref="J4:J5"/>
    <mergeCell ref="B4:B5"/>
    <mergeCell ref="A6:S6"/>
    <mergeCell ref="S4:S5"/>
    <mergeCell ref="N4:N5"/>
    <mergeCell ref="O4:O5"/>
    <mergeCell ref="G4:G5"/>
    <mergeCell ref="D4:D5"/>
    <mergeCell ref="B42:E42"/>
    <mergeCell ref="A43:S43"/>
    <mergeCell ref="B45:E45"/>
    <mergeCell ref="B57:E57"/>
    <mergeCell ref="A58:S58"/>
    <mergeCell ref="B60:E60"/>
    <mergeCell ref="A61:S61"/>
    <mergeCell ref="A46:S46"/>
    <mergeCell ref="B49:E49"/>
    <mergeCell ref="A50:S50"/>
    <mergeCell ref="B53:E53"/>
    <mergeCell ref="A54:S54"/>
  </mergeCells>
  <printOptions/>
  <pageMargins left="0.75" right="0.75" top="1" bottom="1" header="0.5" footer="0.5"/>
  <pageSetup horizontalDpi="600" verticalDpi="600" orientation="landscape" paperSize="9" scale="75" r:id="rId1"/>
  <colBreaks count="1" manualBreakCount="1">
    <brk id="8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07"/>
  <sheetViews>
    <sheetView zoomScalePageLayoutView="0" workbookViewId="0" topLeftCell="A152">
      <selection activeCell="B154" sqref="B154:B155"/>
    </sheetView>
  </sheetViews>
  <sheetFormatPr defaultColWidth="9.140625" defaultRowHeight="12.75"/>
  <cols>
    <col min="1" max="1" width="5.00390625" style="1" customWidth="1"/>
    <col min="2" max="2" width="47.8515625" style="1" customWidth="1"/>
    <col min="3" max="3" width="17.00390625" style="1" customWidth="1"/>
    <col min="4" max="4" width="26.00390625" style="1" customWidth="1"/>
    <col min="5" max="16384" width="9.140625" style="1" customWidth="1"/>
  </cols>
  <sheetData>
    <row r="1" spans="1:4" ht="21" thickBot="1">
      <c r="A1" s="6" t="s">
        <v>13</v>
      </c>
      <c r="B1" s="18"/>
      <c r="C1" s="19"/>
      <c r="D1" s="20" t="s">
        <v>14</v>
      </c>
    </row>
    <row r="2" ht="12.75">
      <c r="A2" s="10"/>
    </row>
    <row r="3" spans="1:4" ht="27" customHeight="1">
      <c r="A3" s="306" t="s">
        <v>32</v>
      </c>
      <c r="B3" s="306"/>
      <c r="C3" s="306"/>
      <c r="D3" s="306"/>
    </row>
    <row r="4" spans="2:4" ht="12.75">
      <c r="B4" s="2" t="s">
        <v>27</v>
      </c>
      <c r="D4" s="2"/>
    </row>
    <row r="5" spans="2:4" ht="12.75">
      <c r="B5" s="2" t="s">
        <v>28</v>
      </c>
      <c r="D5" s="2"/>
    </row>
    <row r="6" spans="2:4" ht="24.75" customHeight="1">
      <c r="B6" s="17" t="s">
        <v>29</v>
      </c>
      <c r="D6" s="17"/>
    </row>
    <row r="7" spans="2:4" ht="12.75" customHeight="1">
      <c r="B7" s="17" t="s">
        <v>30</v>
      </c>
      <c r="D7" s="17"/>
    </row>
    <row r="8" spans="2:4" ht="12.75" customHeight="1">
      <c r="B8" s="32" t="s">
        <v>31</v>
      </c>
      <c r="D8" s="32"/>
    </row>
    <row r="9" spans="1:4" ht="12.75">
      <c r="A9" s="29" t="s">
        <v>33</v>
      </c>
      <c r="C9" s="5"/>
      <c r="D9" s="30"/>
    </row>
    <row r="10" spans="3:4" ht="18" customHeight="1">
      <c r="C10" s="17"/>
      <c r="D10" s="17"/>
    </row>
    <row r="12" ht="12.75">
      <c r="A12" s="21" t="s">
        <v>15</v>
      </c>
    </row>
    <row r="13" spans="1:4" ht="12.75">
      <c r="A13" s="1" t="s">
        <v>16</v>
      </c>
      <c r="D13" s="1" t="s">
        <v>17</v>
      </c>
    </row>
    <row r="14" spans="1:4" ht="12.75">
      <c r="A14" s="22" t="s">
        <v>18</v>
      </c>
      <c r="D14" s="1" t="s">
        <v>19</v>
      </c>
    </row>
    <row r="15" spans="1:4" ht="12.75">
      <c r="A15" s="1" t="s">
        <v>20</v>
      </c>
      <c r="D15" s="1" t="s">
        <v>19</v>
      </c>
    </row>
    <row r="16" spans="1:4" ht="12.75">
      <c r="A16" s="1" t="s">
        <v>21</v>
      </c>
      <c r="D16" s="1" t="s">
        <v>19</v>
      </c>
    </row>
    <row r="17" ht="13.5" thickBot="1"/>
    <row r="18" spans="1:4" ht="24.75" customHeight="1">
      <c r="A18" s="307" t="s">
        <v>121</v>
      </c>
      <c r="B18" s="308"/>
      <c r="C18" s="308"/>
      <c r="D18" s="309"/>
    </row>
    <row r="19" spans="1:4" ht="26.25" thickBot="1">
      <c r="A19" s="23" t="s">
        <v>1</v>
      </c>
      <c r="B19" s="24" t="s">
        <v>22</v>
      </c>
      <c r="C19" s="24" t="s">
        <v>23</v>
      </c>
      <c r="D19" s="25" t="s">
        <v>24</v>
      </c>
    </row>
    <row r="20" spans="1:4" ht="21" customHeight="1">
      <c r="A20" s="281" t="s">
        <v>209</v>
      </c>
      <c r="B20" s="282"/>
      <c r="C20" s="282"/>
      <c r="D20" s="283"/>
    </row>
    <row r="21" spans="1:4" ht="12.75">
      <c r="A21" s="26">
        <v>1</v>
      </c>
      <c r="B21" s="15" t="s">
        <v>181</v>
      </c>
      <c r="C21" s="26" t="s">
        <v>182</v>
      </c>
      <c r="D21" s="121">
        <v>8225.7</v>
      </c>
    </row>
    <row r="22" spans="1:4" ht="12.75">
      <c r="A22" s="26">
        <v>2</v>
      </c>
      <c r="B22" s="15" t="s">
        <v>183</v>
      </c>
      <c r="C22" s="26" t="s">
        <v>182</v>
      </c>
      <c r="D22" s="121">
        <v>603.35</v>
      </c>
    </row>
    <row r="23" spans="1:4" ht="12.75">
      <c r="A23" s="26">
        <v>3</v>
      </c>
      <c r="B23" s="15" t="s">
        <v>184</v>
      </c>
      <c r="C23" s="26" t="s">
        <v>185</v>
      </c>
      <c r="D23" s="121">
        <v>1695.8</v>
      </c>
    </row>
    <row r="24" spans="1:4" ht="12.75">
      <c r="A24" s="26">
        <v>4</v>
      </c>
      <c r="B24" s="15" t="s">
        <v>186</v>
      </c>
      <c r="C24" s="26" t="s">
        <v>185</v>
      </c>
      <c r="D24" s="121">
        <v>2261.88</v>
      </c>
    </row>
    <row r="25" spans="1:4" ht="12.75">
      <c r="A25" s="26">
        <v>5</v>
      </c>
      <c r="B25" s="15" t="s">
        <v>187</v>
      </c>
      <c r="C25" s="26" t="s">
        <v>185</v>
      </c>
      <c r="D25" s="121">
        <v>1695.8</v>
      </c>
    </row>
    <row r="26" spans="1:4" ht="12.75">
      <c r="A26" s="26">
        <v>6</v>
      </c>
      <c r="B26" s="15" t="s">
        <v>184</v>
      </c>
      <c r="C26" s="26" t="s">
        <v>185</v>
      </c>
      <c r="D26" s="121">
        <v>1695.8</v>
      </c>
    </row>
    <row r="27" spans="1:4" ht="12.75">
      <c r="A27" s="26">
        <v>7</v>
      </c>
      <c r="B27" s="15" t="s">
        <v>188</v>
      </c>
      <c r="C27" s="26" t="s">
        <v>185</v>
      </c>
      <c r="D27" s="121">
        <v>3100</v>
      </c>
    </row>
    <row r="28" spans="1:4" ht="12.75">
      <c r="A28" s="26">
        <v>8</v>
      </c>
      <c r="B28" s="15" t="s">
        <v>189</v>
      </c>
      <c r="C28" s="26" t="s">
        <v>185</v>
      </c>
      <c r="D28" s="121">
        <v>14981</v>
      </c>
    </row>
    <row r="29" spans="1:4" ht="12.75">
      <c r="A29" s="26">
        <v>9</v>
      </c>
      <c r="B29" s="15" t="s">
        <v>190</v>
      </c>
      <c r="C29" s="26">
        <v>2008</v>
      </c>
      <c r="D29" s="121">
        <v>500</v>
      </c>
    </row>
    <row r="30" spans="1:4" ht="12.75">
      <c r="A30" s="26">
        <v>10</v>
      </c>
      <c r="B30" s="15" t="s">
        <v>191</v>
      </c>
      <c r="C30" s="26">
        <v>2008</v>
      </c>
      <c r="D30" s="121">
        <v>7710</v>
      </c>
    </row>
    <row r="31" spans="1:4" ht="12.75">
      <c r="A31" s="26">
        <v>11</v>
      </c>
      <c r="B31" s="15" t="s">
        <v>191</v>
      </c>
      <c r="C31" s="26">
        <v>2008</v>
      </c>
      <c r="D31" s="121">
        <v>5280</v>
      </c>
    </row>
    <row r="32" spans="1:4" ht="12.75">
      <c r="A32" s="26">
        <v>12</v>
      </c>
      <c r="B32" s="15" t="s">
        <v>192</v>
      </c>
      <c r="C32" s="26">
        <v>2008</v>
      </c>
      <c r="D32" s="121">
        <v>329</v>
      </c>
    </row>
    <row r="33" spans="1:4" ht="12.75">
      <c r="A33" s="26">
        <v>13</v>
      </c>
      <c r="B33" s="15" t="s">
        <v>192</v>
      </c>
      <c r="C33" s="26" t="s">
        <v>185</v>
      </c>
      <c r="D33" s="121">
        <v>388</v>
      </c>
    </row>
    <row r="34" spans="1:4" ht="12.75">
      <c r="A34" s="26">
        <v>14</v>
      </c>
      <c r="B34" s="15" t="s">
        <v>193</v>
      </c>
      <c r="C34" s="26">
        <v>2008</v>
      </c>
      <c r="D34" s="121">
        <v>5882.1</v>
      </c>
    </row>
    <row r="35" spans="1:4" ht="12.75">
      <c r="A35" s="26">
        <v>15</v>
      </c>
      <c r="B35" s="15" t="s">
        <v>194</v>
      </c>
      <c r="C35" s="26">
        <v>2008</v>
      </c>
      <c r="D35" s="121">
        <v>1174.4</v>
      </c>
    </row>
    <row r="36" spans="1:4" ht="12.75">
      <c r="A36" s="26">
        <v>16</v>
      </c>
      <c r="B36" s="15" t="s">
        <v>181</v>
      </c>
      <c r="C36" s="26">
        <v>2009</v>
      </c>
      <c r="D36" s="121">
        <v>8660</v>
      </c>
    </row>
    <row r="37" spans="1:4" ht="12.75">
      <c r="A37" s="26">
        <v>17</v>
      </c>
      <c r="B37" s="15" t="s">
        <v>195</v>
      </c>
      <c r="C37" s="26">
        <v>2009</v>
      </c>
      <c r="D37" s="121">
        <v>1200</v>
      </c>
    </row>
    <row r="38" spans="1:4" ht="12.75">
      <c r="A38" s="26">
        <v>18</v>
      </c>
      <c r="B38" s="15" t="s">
        <v>196</v>
      </c>
      <c r="C38" s="26">
        <v>2009</v>
      </c>
      <c r="D38" s="121">
        <v>1440</v>
      </c>
    </row>
    <row r="39" spans="1:4" ht="12.75">
      <c r="A39" s="26">
        <v>19</v>
      </c>
      <c r="B39" s="15" t="s">
        <v>197</v>
      </c>
      <c r="C39" s="26">
        <v>2009</v>
      </c>
      <c r="D39" s="121">
        <v>386</v>
      </c>
    </row>
    <row r="40" spans="1:4" ht="12.75">
      <c r="A40" s="26">
        <v>20</v>
      </c>
      <c r="B40" s="15" t="s">
        <v>198</v>
      </c>
      <c r="C40" s="26">
        <v>2010</v>
      </c>
      <c r="D40" s="121">
        <v>5578</v>
      </c>
    </row>
    <row r="41" spans="1:4" ht="12.75">
      <c r="A41" s="26">
        <v>21</v>
      </c>
      <c r="B41" s="15" t="s">
        <v>199</v>
      </c>
      <c r="C41" s="26">
        <v>2010</v>
      </c>
      <c r="D41" s="121">
        <v>430.66</v>
      </c>
    </row>
    <row r="42" spans="1:4" ht="12.75">
      <c r="A42" s="26">
        <v>22</v>
      </c>
      <c r="B42" s="15" t="s">
        <v>200</v>
      </c>
      <c r="C42" s="26">
        <v>2010</v>
      </c>
      <c r="D42" s="121">
        <v>203</v>
      </c>
    </row>
    <row r="43" spans="1:4" ht="12.75">
      <c r="A43" s="26"/>
      <c r="B43" s="28" t="s">
        <v>12</v>
      </c>
      <c r="C43" s="28"/>
      <c r="D43" s="134">
        <f>SUM(D21:D42)</f>
        <v>73420.49</v>
      </c>
    </row>
    <row r="44" spans="1:4" ht="15.75" customHeight="1">
      <c r="A44" s="297" t="s">
        <v>262</v>
      </c>
      <c r="B44" s="298"/>
      <c r="C44" s="298"/>
      <c r="D44" s="299"/>
    </row>
    <row r="45" spans="1:4" ht="12.75">
      <c r="A45" s="26">
        <v>1</v>
      </c>
      <c r="B45" s="167" t="s">
        <v>181</v>
      </c>
      <c r="C45" s="168">
        <v>2007</v>
      </c>
      <c r="D45" s="169">
        <v>1966</v>
      </c>
    </row>
    <row r="46" spans="1:4" ht="12.75">
      <c r="A46" s="26">
        <v>2</v>
      </c>
      <c r="B46" s="167" t="s">
        <v>181</v>
      </c>
      <c r="C46" s="168">
        <v>2007</v>
      </c>
      <c r="D46" s="169">
        <v>1966</v>
      </c>
    </row>
    <row r="47" spans="1:4" ht="12.75">
      <c r="A47" s="26">
        <v>3</v>
      </c>
      <c r="B47" s="167" t="s">
        <v>181</v>
      </c>
      <c r="C47" s="168">
        <v>2007</v>
      </c>
      <c r="D47" s="169">
        <v>1966</v>
      </c>
    </row>
    <row r="48" spans="1:4" ht="12.75">
      <c r="A48" s="26">
        <v>4</v>
      </c>
      <c r="B48" s="15" t="s">
        <v>266</v>
      </c>
      <c r="C48" s="137">
        <v>2006</v>
      </c>
      <c r="D48" s="121">
        <v>1529</v>
      </c>
    </row>
    <row r="49" spans="1:4" ht="12.75">
      <c r="A49" s="26"/>
      <c r="B49" s="28" t="s">
        <v>12</v>
      </c>
      <c r="C49" s="138"/>
      <c r="D49" s="134">
        <f>SUM(D45:D48)</f>
        <v>7427</v>
      </c>
    </row>
    <row r="50" spans="1:4" ht="17.25" customHeight="1">
      <c r="A50" s="297" t="s">
        <v>267</v>
      </c>
      <c r="B50" s="298"/>
      <c r="C50" s="298"/>
      <c r="D50" s="299"/>
    </row>
    <row r="51" spans="1:4" ht="41.25" customHeight="1">
      <c r="A51" s="26">
        <v>1</v>
      </c>
      <c r="B51" s="173" t="s">
        <v>271</v>
      </c>
      <c r="C51" s="174">
        <v>2007</v>
      </c>
      <c r="D51" s="175">
        <v>41531.3</v>
      </c>
    </row>
    <row r="52" spans="1:4" ht="12.75">
      <c r="A52" s="137"/>
      <c r="B52" s="28" t="s">
        <v>12</v>
      </c>
      <c r="C52" s="28"/>
      <c r="D52" s="134">
        <f>D51</f>
        <v>41531.3</v>
      </c>
    </row>
    <row r="53" spans="1:4" ht="24" customHeight="1">
      <c r="A53" s="297" t="s">
        <v>284</v>
      </c>
      <c r="B53" s="298"/>
      <c r="C53" s="298"/>
      <c r="D53" s="299"/>
    </row>
    <row r="54" spans="1:4" ht="12.75">
      <c r="A54" s="137">
        <v>1</v>
      </c>
      <c r="B54" s="167" t="s">
        <v>292</v>
      </c>
      <c r="C54" s="168">
        <v>2007</v>
      </c>
      <c r="D54" s="187">
        <v>4487</v>
      </c>
    </row>
    <row r="55" spans="1:4" ht="12.75">
      <c r="A55" s="137">
        <v>2</v>
      </c>
      <c r="B55" s="167" t="s">
        <v>293</v>
      </c>
      <c r="C55" s="168">
        <v>2007</v>
      </c>
      <c r="D55" s="187">
        <v>48406.5</v>
      </c>
    </row>
    <row r="56" spans="1:4" ht="12.75">
      <c r="A56" s="137">
        <v>3</v>
      </c>
      <c r="B56" s="167" t="s">
        <v>294</v>
      </c>
      <c r="C56" s="168">
        <v>2007</v>
      </c>
      <c r="D56" s="187">
        <v>26349.92</v>
      </c>
    </row>
    <row r="57" spans="1:4" ht="12.75">
      <c r="A57" s="137">
        <v>4</v>
      </c>
      <c r="B57" s="167" t="s">
        <v>295</v>
      </c>
      <c r="C57" s="168">
        <v>2007</v>
      </c>
      <c r="D57" s="187">
        <v>11634.45</v>
      </c>
    </row>
    <row r="58" spans="1:4" ht="12.75">
      <c r="A58" s="137">
        <v>5</v>
      </c>
      <c r="B58" s="167" t="s">
        <v>296</v>
      </c>
      <c r="C58" s="168">
        <v>2007</v>
      </c>
      <c r="D58" s="187">
        <v>1519.74</v>
      </c>
    </row>
    <row r="59" spans="1:4" ht="12.75">
      <c r="A59" s="137">
        <v>6</v>
      </c>
      <c r="B59" s="167" t="s">
        <v>298</v>
      </c>
      <c r="C59" s="168">
        <v>2007</v>
      </c>
      <c r="D59" s="187">
        <v>2814.32</v>
      </c>
    </row>
    <row r="60" spans="1:4" ht="12.75">
      <c r="A60" s="137">
        <v>7</v>
      </c>
      <c r="B60" s="167" t="s">
        <v>297</v>
      </c>
      <c r="C60" s="168">
        <v>2007</v>
      </c>
      <c r="D60" s="187">
        <v>1447.91</v>
      </c>
    </row>
    <row r="61" spans="1:4" ht="12.75">
      <c r="A61" s="137">
        <v>8</v>
      </c>
      <c r="B61" s="167" t="s">
        <v>292</v>
      </c>
      <c r="C61" s="168">
        <v>2007</v>
      </c>
      <c r="D61" s="187">
        <v>9869.07</v>
      </c>
    </row>
    <row r="62" spans="1:4" ht="12.75">
      <c r="A62" s="137">
        <v>9</v>
      </c>
      <c r="B62" s="167" t="s">
        <v>181</v>
      </c>
      <c r="C62" s="168">
        <v>2007</v>
      </c>
      <c r="D62" s="187">
        <v>4400</v>
      </c>
    </row>
    <row r="63" spans="1:4" ht="12.75">
      <c r="A63" s="137">
        <v>10</v>
      </c>
      <c r="B63" s="167" t="s">
        <v>183</v>
      </c>
      <c r="C63" s="168">
        <v>2007</v>
      </c>
      <c r="D63" s="187">
        <v>600</v>
      </c>
    </row>
    <row r="64" spans="1:4" ht="12.75">
      <c r="A64" s="137">
        <v>11</v>
      </c>
      <c r="B64" s="167" t="s">
        <v>299</v>
      </c>
      <c r="C64" s="168">
        <v>2007</v>
      </c>
      <c r="D64" s="187">
        <v>18528.14</v>
      </c>
    </row>
    <row r="65" spans="1:4" ht="12.75">
      <c r="A65" s="137">
        <v>12</v>
      </c>
      <c r="B65" s="167" t="s">
        <v>292</v>
      </c>
      <c r="C65" s="168">
        <v>2008</v>
      </c>
      <c r="D65" s="187">
        <v>2118</v>
      </c>
    </row>
    <row r="66" spans="1:4" ht="12.75">
      <c r="A66" s="137">
        <v>13</v>
      </c>
      <c r="B66" s="167" t="s">
        <v>187</v>
      </c>
      <c r="C66" s="168">
        <v>2008</v>
      </c>
      <c r="D66" s="187">
        <v>1594</v>
      </c>
    </row>
    <row r="67" spans="1:4" ht="12.75">
      <c r="A67" s="137">
        <v>14</v>
      </c>
      <c r="B67" s="167" t="s">
        <v>187</v>
      </c>
      <c r="C67" s="168">
        <v>2008</v>
      </c>
      <c r="D67" s="187">
        <v>1427</v>
      </c>
    </row>
    <row r="68" spans="1:4" ht="12.75">
      <c r="A68" s="137">
        <v>15</v>
      </c>
      <c r="B68" s="15" t="s">
        <v>187</v>
      </c>
      <c r="C68" s="137">
        <v>2009</v>
      </c>
      <c r="D68" s="121">
        <v>1306</v>
      </c>
    </row>
    <row r="69" spans="1:4" ht="12.75">
      <c r="A69" s="137"/>
      <c r="B69" s="28" t="s">
        <v>12</v>
      </c>
      <c r="C69" s="28"/>
      <c r="D69" s="134">
        <f>SUM(D54:D68)</f>
        <v>136502.05</v>
      </c>
    </row>
    <row r="70" spans="1:4" ht="23.25" customHeight="1">
      <c r="A70" s="297" t="s">
        <v>305</v>
      </c>
      <c r="B70" s="298"/>
      <c r="C70" s="298"/>
      <c r="D70" s="299"/>
    </row>
    <row r="71" spans="1:4" ht="12.75">
      <c r="A71" s="137">
        <v>1</v>
      </c>
      <c r="B71" s="167" t="s">
        <v>310</v>
      </c>
      <c r="C71" s="168">
        <v>2007</v>
      </c>
      <c r="D71" s="121">
        <v>18346.04</v>
      </c>
    </row>
    <row r="72" spans="1:4" ht="12.75">
      <c r="A72" s="137">
        <v>2</v>
      </c>
      <c r="B72" s="167" t="s">
        <v>311</v>
      </c>
      <c r="C72" s="168">
        <v>2007</v>
      </c>
      <c r="D72" s="121">
        <v>2686.37</v>
      </c>
    </row>
    <row r="73" spans="1:4" ht="25.5">
      <c r="A73" s="137">
        <v>3</v>
      </c>
      <c r="B73" s="167" t="s">
        <v>312</v>
      </c>
      <c r="C73" s="168">
        <v>2007</v>
      </c>
      <c r="D73" s="121">
        <v>78136.02</v>
      </c>
    </row>
    <row r="74" spans="1:4" ht="12.75">
      <c r="A74" s="137">
        <v>4</v>
      </c>
      <c r="B74" s="167" t="s">
        <v>313</v>
      </c>
      <c r="C74" s="168">
        <v>2007</v>
      </c>
      <c r="D74" s="121">
        <v>68019.19</v>
      </c>
    </row>
    <row r="75" spans="1:4" ht="25.5">
      <c r="A75" s="137">
        <v>5</v>
      </c>
      <c r="B75" s="167" t="s">
        <v>314</v>
      </c>
      <c r="C75" s="168">
        <v>2007</v>
      </c>
      <c r="D75" s="121">
        <v>64171.21</v>
      </c>
    </row>
    <row r="76" spans="1:4" ht="12.75">
      <c r="A76" s="137">
        <v>6</v>
      </c>
      <c r="B76" s="167" t="s">
        <v>309</v>
      </c>
      <c r="C76" s="168">
        <v>2007</v>
      </c>
      <c r="D76" s="121">
        <v>4819</v>
      </c>
    </row>
    <row r="77" spans="1:4" ht="12.75">
      <c r="A77" s="137">
        <v>7</v>
      </c>
      <c r="B77" s="167" t="s">
        <v>315</v>
      </c>
      <c r="C77" s="168">
        <v>2007</v>
      </c>
      <c r="D77" s="121">
        <v>15449.99</v>
      </c>
    </row>
    <row r="78" spans="1:4" ht="12.75">
      <c r="A78" s="137">
        <v>8</v>
      </c>
      <c r="B78" s="167" t="s">
        <v>316</v>
      </c>
      <c r="C78" s="168">
        <v>2008</v>
      </c>
      <c r="D78" s="121">
        <v>2205</v>
      </c>
    </row>
    <row r="79" spans="1:4" ht="12.75">
      <c r="A79" s="137">
        <v>9</v>
      </c>
      <c r="B79" s="167" t="s">
        <v>317</v>
      </c>
      <c r="C79" s="168">
        <v>2008</v>
      </c>
      <c r="D79" s="121">
        <v>1810</v>
      </c>
    </row>
    <row r="80" spans="1:4" ht="12.75">
      <c r="A80" s="137">
        <v>10</v>
      </c>
      <c r="B80" s="167" t="s">
        <v>318</v>
      </c>
      <c r="C80" s="168">
        <v>2008</v>
      </c>
      <c r="D80" s="121">
        <v>1900</v>
      </c>
    </row>
    <row r="81" spans="1:4" ht="12.75">
      <c r="A81" s="137">
        <v>11</v>
      </c>
      <c r="B81" s="167" t="s">
        <v>319</v>
      </c>
      <c r="C81" s="168">
        <v>2008</v>
      </c>
      <c r="D81" s="121">
        <v>680</v>
      </c>
    </row>
    <row r="82" spans="1:4" ht="12.75">
      <c r="A82" s="137">
        <v>12</v>
      </c>
      <c r="B82" s="167" t="s">
        <v>320</v>
      </c>
      <c r="C82" s="168">
        <v>2008</v>
      </c>
      <c r="D82" s="121">
        <v>3281.8</v>
      </c>
    </row>
    <row r="83" spans="1:4" ht="12.75">
      <c r="A83" s="137">
        <v>13</v>
      </c>
      <c r="B83" s="167" t="s">
        <v>321</v>
      </c>
      <c r="C83" s="168">
        <v>2008</v>
      </c>
      <c r="D83" s="121">
        <v>693</v>
      </c>
    </row>
    <row r="84" spans="1:4" ht="12.75">
      <c r="A84" s="137">
        <v>14</v>
      </c>
      <c r="B84" s="15" t="s">
        <v>309</v>
      </c>
      <c r="C84" s="137">
        <v>2010</v>
      </c>
      <c r="D84" s="121">
        <v>5290.01</v>
      </c>
    </row>
    <row r="85" spans="1:4" ht="12.75">
      <c r="A85" s="137"/>
      <c r="B85" s="28" t="s">
        <v>12</v>
      </c>
      <c r="C85" s="28"/>
      <c r="D85" s="134">
        <f>SUM(D71:D84)</f>
        <v>267487.63</v>
      </c>
    </row>
    <row r="86" spans="1:4" ht="21" customHeight="1">
      <c r="A86" s="297" t="s">
        <v>327</v>
      </c>
      <c r="B86" s="298"/>
      <c r="C86" s="298"/>
      <c r="D86" s="299"/>
    </row>
    <row r="87" spans="1:4" ht="12.75">
      <c r="A87" s="137">
        <v>1</v>
      </c>
      <c r="B87" s="167" t="s">
        <v>181</v>
      </c>
      <c r="C87" s="168">
        <v>2006</v>
      </c>
      <c r="D87" s="187">
        <v>4142</v>
      </c>
    </row>
    <row r="88" spans="1:4" ht="12.75">
      <c r="A88" s="137">
        <v>2</v>
      </c>
      <c r="B88" s="167" t="s">
        <v>187</v>
      </c>
      <c r="C88" s="168">
        <v>2007</v>
      </c>
      <c r="D88" s="187">
        <v>1680</v>
      </c>
    </row>
    <row r="89" spans="1:4" ht="12.75">
      <c r="A89" s="137">
        <v>3</v>
      </c>
      <c r="B89" s="167" t="s">
        <v>345</v>
      </c>
      <c r="C89" s="168">
        <v>2007</v>
      </c>
      <c r="D89" s="187">
        <v>685</v>
      </c>
    </row>
    <row r="90" spans="1:4" ht="12.75">
      <c r="A90" s="137">
        <v>4</v>
      </c>
      <c r="B90" s="167" t="s">
        <v>309</v>
      </c>
      <c r="C90" s="168">
        <v>2008</v>
      </c>
      <c r="D90" s="187">
        <v>5233.8</v>
      </c>
    </row>
    <row r="91" spans="1:4" ht="12.75">
      <c r="A91" s="137"/>
      <c r="B91" s="28" t="s">
        <v>12</v>
      </c>
      <c r="C91" s="28"/>
      <c r="D91" s="134">
        <f>SUM(D87:D90)</f>
        <v>11740.8</v>
      </c>
    </row>
    <row r="92" spans="1:4" ht="20.25" customHeight="1">
      <c r="A92" s="297" t="s">
        <v>336</v>
      </c>
      <c r="B92" s="298"/>
      <c r="C92" s="298"/>
      <c r="D92" s="299"/>
    </row>
    <row r="93" spans="1:4" ht="12.75">
      <c r="A93" s="137">
        <v>1</v>
      </c>
      <c r="B93" s="167" t="s">
        <v>309</v>
      </c>
      <c r="C93" s="168">
        <v>2006</v>
      </c>
      <c r="D93" s="187">
        <v>3170</v>
      </c>
    </row>
    <row r="94" spans="1:4" ht="12.75">
      <c r="A94" s="137">
        <v>2</v>
      </c>
      <c r="B94" s="167" t="s">
        <v>187</v>
      </c>
      <c r="C94" s="168">
        <v>2007</v>
      </c>
      <c r="D94" s="187">
        <v>2500</v>
      </c>
    </row>
    <row r="95" spans="1:4" ht="12.75">
      <c r="A95" s="137">
        <v>3</v>
      </c>
      <c r="B95" s="167" t="s">
        <v>344</v>
      </c>
      <c r="C95" s="168">
        <v>2008</v>
      </c>
      <c r="D95" s="187">
        <v>1707</v>
      </c>
    </row>
    <row r="96" spans="1:4" ht="12.75">
      <c r="A96" s="137">
        <v>4</v>
      </c>
      <c r="B96" s="167" t="s">
        <v>187</v>
      </c>
      <c r="C96" s="168">
        <v>2008</v>
      </c>
      <c r="D96" s="187">
        <v>5328.5</v>
      </c>
    </row>
    <row r="97" spans="1:4" ht="12.75">
      <c r="A97" s="137">
        <v>5</v>
      </c>
      <c r="B97" s="15" t="s">
        <v>187</v>
      </c>
      <c r="C97" s="137">
        <v>2009</v>
      </c>
      <c r="D97" s="121">
        <v>2158</v>
      </c>
    </row>
    <row r="98" spans="1:4" ht="12.75">
      <c r="A98" s="137">
        <v>6</v>
      </c>
      <c r="B98" s="15" t="s">
        <v>187</v>
      </c>
      <c r="C98" s="137">
        <v>2010</v>
      </c>
      <c r="D98" s="121">
        <v>2456</v>
      </c>
    </row>
    <row r="99" spans="1:4" ht="12.75">
      <c r="A99" s="137"/>
      <c r="B99" s="28" t="s">
        <v>12</v>
      </c>
      <c r="C99" s="28"/>
      <c r="D99" s="134">
        <f>SUM(D93:D98)</f>
        <v>17319.5</v>
      </c>
    </row>
    <row r="100" spans="1:4" ht="19.5" customHeight="1">
      <c r="A100" s="297" t="s">
        <v>346</v>
      </c>
      <c r="B100" s="298"/>
      <c r="C100" s="298"/>
      <c r="D100" s="299"/>
    </row>
    <row r="101" spans="1:4" ht="12.75">
      <c r="A101" s="137">
        <v>1</v>
      </c>
      <c r="B101" s="197" t="s">
        <v>350</v>
      </c>
      <c r="C101" s="198">
        <v>2008</v>
      </c>
      <c r="D101" s="183">
        <v>3782</v>
      </c>
    </row>
    <row r="102" spans="1:4" ht="12.75">
      <c r="A102" s="137">
        <v>2</v>
      </c>
      <c r="B102" s="197" t="s">
        <v>181</v>
      </c>
      <c r="C102" s="198">
        <v>2009</v>
      </c>
      <c r="D102" s="183">
        <v>2149</v>
      </c>
    </row>
    <row r="103" spans="1:4" ht="12.75">
      <c r="A103" s="137">
        <v>3</v>
      </c>
      <c r="B103" s="15" t="s">
        <v>181</v>
      </c>
      <c r="C103" s="137">
        <v>2009</v>
      </c>
      <c r="D103" s="121">
        <v>1915</v>
      </c>
    </row>
    <row r="104" spans="1:4" ht="12.75">
      <c r="A104" s="137">
        <v>4</v>
      </c>
      <c r="B104" s="15" t="s">
        <v>351</v>
      </c>
      <c r="C104" s="137">
        <v>2009</v>
      </c>
      <c r="D104" s="121">
        <v>206</v>
      </c>
    </row>
    <row r="105" spans="1:4" ht="12.75">
      <c r="A105" s="137"/>
      <c r="B105" s="28" t="s">
        <v>12</v>
      </c>
      <c r="C105" s="28"/>
      <c r="D105" s="134">
        <f>SUM(D101:D104)</f>
        <v>8052</v>
      </c>
    </row>
    <row r="106" spans="1:4" ht="22.5" customHeight="1">
      <c r="A106" s="297" t="s">
        <v>359</v>
      </c>
      <c r="B106" s="298"/>
      <c r="C106" s="298"/>
      <c r="D106" s="299"/>
    </row>
    <row r="107" spans="1:4" ht="12.75">
      <c r="A107" s="137">
        <v>1</v>
      </c>
      <c r="B107" s="167" t="s">
        <v>181</v>
      </c>
      <c r="C107" s="168">
        <v>2006</v>
      </c>
      <c r="D107" s="123">
        <v>2997</v>
      </c>
    </row>
    <row r="108" spans="1:4" ht="12.75">
      <c r="A108" s="137">
        <v>2</v>
      </c>
      <c r="B108" s="167" t="s">
        <v>366</v>
      </c>
      <c r="C108" s="168">
        <v>2008</v>
      </c>
      <c r="D108" s="123">
        <v>2245</v>
      </c>
    </row>
    <row r="109" spans="1:4" ht="12.75">
      <c r="A109" s="137">
        <v>3</v>
      </c>
      <c r="B109" s="15" t="s">
        <v>344</v>
      </c>
      <c r="C109" s="137">
        <v>2009</v>
      </c>
      <c r="D109" s="121">
        <v>1583</v>
      </c>
    </row>
    <row r="110" spans="1:4" ht="12.75">
      <c r="A110" s="137"/>
      <c r="B110" s="28" t="s">
        <v>12</v>
      </c>
      <c r="C110" s="28"/>
      <c r="D110" s="134">
        <f>SUM(D107:D109)</f>
        <v>6825</v>
      </c>
    </row>
    <row r="111" spans="1:4" ht="19.5" customHeight="1">
      <c r="A111" s="297" t="s">
        <v>375</v>
      </c>
      <c r="B111" s="298"/>
      <c r="C111" s="298"/>
      <c r="D111" s="299"/>
    </row>
    <row r="112" spans="1:4" ht="12.75">
      <c r="A112" s="137">
        <v>1</v>
      </c>
      <c r="B112" s="216" t="s">
        <v>181</v>
      </c>
      <c r="C112" s="217">
        <v>2006</v>
      </c>
      <c r="D112" s="218">
        <v>2773</v>
      </c>
    </row>
    <row r="113" spans="1:4" ht="12.75">
      <c r="A113" s="137">
        <v>2</v>
      </c>
      <c r="B113" s="216" t="s">
        <v>181</v>
      </c>
      <c r="C113" s="217">
        <v>2006</v>
      </c>
      <c r="D113" s="218">
        <v>2759</v>
      </c>
    </row>
    <row r="114" spans="1:4" ht="12.75">
      <c r="A114" s="137">
        <v>3</v>
      </c>
      <c r="B114" s="15" t="s">
        <v>181</v>
      </c>
      <c r="C114" s="137">
        <v>2010</v>
      </c>
      <c r="D114" s="121">
        <v>2615.57</v>
      </c>
    </row>
    <row r="115" spans="1:4" ht="12.75">
      <c r="A115" s="137"/>
      <c r="B115" s="28" t="s">
        <v>12</v>
      </c>
      <c r="C115" s="28"/>
      <c r="D115" s="134">
        <f>SUM(D112:D114)</f>
        <v>8147.57</v>
      </c>
    </row>
    <row r="116" spans="1:4" ht="20.25" customHeight="1">
      <c r="A116" s="297" t="s">
        <v>418</v>
      </c>
      <c r="B116" s="298"/>
      <c r="C116" s="298"/>
      <c r="D116" s="299"/>
    </row>
    <row r="117" spans="1:4" ht="12.75">
      <c r="A117" s="137">
        <v>1</v>
      </c>
      <c r="B117" s="219" t="s">
        <v>181</v>
      </c>
      <c r="C117" s="220" t="s">
        <v>182</v>
      </c>
      <c r="D117" s="221">
        <v>3500</v>
      </c>
    </row>
    <row r="118" spans="1:4" ht="12.75">
      <c r="A118" s="137">
        <v>2</v>
      </c>
      <c r="B118" s="219" t="s">
        <v>422</v>
      </c>
      <c r="C118" s="220" t="s">
        <v>182</v>
      </c>
      <c r="D118" s="221">
        <v>1903.2</v>
      </c>
    </row>
    <row r="119" spans="1:4" ht="12.75">
      <c r="A119" s="137">
        <v>3</v>
      </c>
      <c r="B119" s="219" t="s">
        <v>423</v>
      </c>
      <c r="C119" s="220" t="s">
        <v>182</v>
      </c>
      <c r="D119" s="221">
        <v>2525.4</v>
      </c>
    </row>
    <row r="120" spans="1:4" ht="12.75">
      <c r="A120" s="137">
        <v>4</v>
      </c>
      <c r="B120" s="222" t="s">
        <v>191</v>
      </c>
      <c r="C120" s="223">
        <v>2007</v>
      </c>
      <c r="D120" s="224">
        <v>2409.5</v>
      </c>
    </row>
    <row r="121" spans="1:4" ht="12.75">
      <c r="A121" s="137">
        <v>5</v>
      </c>
      <c r="B121" s="222" t="s">
        <v>424</v>
      </c>
      <c r="C121" s="223">
        <v>2007</v>
      </c>
      <c r="D121" s="224">
        <v>979</v>
      </c>
    </row>
    <row r="122" spans="1:4" ht="12.75">
      <c r="A122" s="137">
        <v>6</v>
      </c>
      <c r="B122" s="219" t="s">
        <v>425</v>
      </c>
      <c r="C122" s="220" t="s">
        <v>185</v>
      </c>
      <c r="D122" s="225">
        <v>5409.13</v>
      </c>
    </row>
    <row r="123" spans="1:4" ht="12.75">
      <c r="A123" s="137">
        <v>7</v>
      </c>
      <c r="B123" s="222" t="s">
        <v>426</v>
      </c>
      <c r="C123" s="223">
        <v>2008</v>
      </c>
      <c r="D123" s="224">
        <v>1800</v>
      </c>
    </row>
    <row r="124" spans="1:4" ht="12.75">
      <c r="A124" s="137">
        <v>8</v>
      </c>
      <c r="B124" s="222" t="s">
        <v>427</v>
      </c>
      <c r="C124" s="223">
        <v>2008</v>
      </c>
      <c r="D124" s="224">
        <v>800</v>
      </c>
    </row>
    <row r="125" spans="1:4" ht="12.75">
      <c r="A125" s="137">
        <v>9</v>
      </c>
      <c r="B125" s="222" t="s">
        <v>428</v>
      </c>
      <c r="C125" s="223">
        <v>2008</v>
      </c>
      <c r="D125" s="224">
        <v>2510</v>
      </c>
    </row>
    <row r="126" spans="1:4" ht="12.75">
      <c r="A126" s="137">
        <v>10</v>
      </c>
      <c r="B126" s="222" t="s">
        <v>429</v>
      </c>
      <c r="C126" s="223">
        <v>2008</v>
      </c>
      <c r="D126" s="224">
        <v>2010</v>
      </c>
    </row>
    <row r="127" spans="1:4" ht="12.75">
      <c r="A127" s="137">
        <v>11</v>
      </c>
      <c r="B127" s="222" t="s">
        <v>427</v>
      </c>
      <c r="C127" s="223">
        <v>2008</v>
      </c>
      <c r="D127" s="224">
        <v>1000</v>
      </c>
    </row>
    <row r="128" spans="1:4" ht="12.75">
      <c r="A128" s="137">
        <v>12</v>
      </c>
      <c r="B128" s="226" t="s">
        <v>181</v>
      </c>
      <c r="C128" s="223">
        <v>2008</v>
      </c>
      <c r="D128" s="224">
        <v>2537.6</v>
      </c>
    </row>
    <row r="129" spans="1:4" ht="12.75">
      <c r="A129" s="137">
        <v>13</v>
      </c>
      <c r="B129" s="226" t="s">
        <v>430</v>
      </c>
      <c r="C129" s="223">
        <v>2008</v>
      </c>
      <c r="D129" s="224">
        <v>927.2</v>
      </c>
    </row>
    <row r="130" spans="1:4" ht="12.75">
      <c r="A130" s="137">
        <v>14</v>
      </c>
      <c r="B130" s="172" t="s">
        <v>431</v>
      </c>
      <c r="C130" s="168">
        <v>2009</v>
      </c>
      <c r="D130" s="227">
        <v>1805</v>
      </c>
    </row>
    <row r="131" spans="1:4" ht="12.75">
      <c r="A131" s="137"/>
      <c r="B131" s="28" t="s">
        <v>12</v>
      </c>
      <c r="C131" s="28"/>
      <c r="D131" s="134">
        <f>SUM(D117:D130)</f>
        <v>30116.03</v>
      </c>
    </row>
    <row r="132" spans="1:4" ht="13.5" customHeight="1">
      <c r="A132" s="83"/>
      <c r="B132" s="84"/>
      <c r="C132" s="5"/>
      <c r="D132" s="30"/>
    </row>
    <row r="133" spans="1:4" ht="26.25" customHeight="1">
      <c r="A133" s="305" t="s">
        <v>122</v>
      </c>
      <c r="B133" s="305"/>
      <c r="C133" s="305"/>
      <c r="D133" s="305"/>
    </row>
    <row r="134" spans="1:4" ht="30" customHeight="1">
      <c r="A134" s="12" t="s">
        <v>1</v>
      </c>
      <c r="B134" s="12" t="s">
        <v>25</v>
      </c>
      <c r="C134" s="12" t="s">
        <v>23</v>
      </c>
      <c r="D134" s="12" t="s">
        <v>24</v>
      </c>
    </row>
    <row r="135" spans="1:4" ht="20.25" customHeight="1">
      <c r="A135" s="297" t="s">
        <v>209</v>
      </c>
      <c r="B135" s="298"/>
      <c r="C135" s="298"/>
      <c r="D135" s="299"/>
    </row>
    <row r="136" spans="1:4" ht="12.75">
      <c r="A136" s="26">
        <v>1</v>
      </c>
      <c r="B136" s="15" t="s">
        <v>201</v>
      </c>
      <c r="C136" s="26" t="s">
        <v>185</v>
      </c>
      <c r="D136" s="121">
        <v>2796</v>
      </c>
    </row>
    <row r="137" spans="1:4" ht="12.75">
      <c r="A137" s="26">
        <v>2</v>
      </c>
      <c r="B137" s="15" t="s">
        <v>202</v>
      </c>
      <c r="C137" s="26" t="s">
        <v>180</v>
      </c>
      <c r="D137" s="121">
        <v>1550</v>
      </c>
    </row>
    <row r="138" spans="1:4" ht="12.75">
      <c r="A138" s="26">
        <v>3</v>
      </c>
      <c r="B138" s="15" t="s">
        <v>203</v>
      </c>
      <c r="C138" s="26" t="s">
        <v>185</v>
      </c>
      <c r="D138" s="121">
        <v>2295</v>
      </c>
    </row>
    <row r="139" spans="1:4" ht="12.75">
      <c r="A139" s="26">
        <v>4</v>
      </c>
      <c r="B139" s="15" t="s">
        <v>204</v>
      </c>
      <c r="C139" s="26" t="s">
        <v>205</v>
      </c>
      <c r="D139" s="121">
        <v>5500</v>
      </c>
    </row>
    <row r="140" spans="1:4" ht="25.5">
      <c r="A140" s="26">
        <v>5</v>
      </c>
      <c r="B140" s="15" t="s">
        <v>206</v>
      </c>
      <c r="C140" s="26" t="s">
        <v>176</v>
      </c>
      <c r="D140" s="121">
        <v>715.99</v>
      </c>
    </row>
    <row r="141" spans="1:4" ht="12.75">
      <c r="A141" s="26">
        <v>6</v>
      </c>
      <c r="B141" s="15" t="s">
        <v>207</v>
      </c>
      <c r="C141" s="26">
        <v>2010</v>
      </c>
      <c r="D141" s="121">
        <v>519.72</v>
      </c>
    </row>
    <row r="142" spans="1:4" ht="12.75">
      <c r="A142" s="26">
        <v>7</v>
      </c>
      <c r="B142" s="15" t="s">
        <v>208</v>
      </c>
      <c r="C142" s="26">
        <v>2010</v>
      </c>
      <c r="D142" s="121">
        <v>2184</v>
      </c>
    </row>
    <row r="143" spans="1:4" ht="12.75">
      <c r="A143" s="26"/>
      <c r="B143" s="28" t="s">
        <v>12</v>
      </c>
      <c r="C143" s="28"/>
      <c r="D143" s="134">
        <f>SUM(D136:D142)</f>
        <v>15560.71</v>
      </c>
    </row>
    <row r="144" spans="1:4" ht="18.75" customHeight="1">
      <c r="A144" s="297" t="s">
        <v>267</v>
      </c>
      <c r="B144" s="298"/>
      <c r="C144" s="298"/>
      <c r="D144" s="299"/>
    </row>
    <row r="145" spans="1:4" ht="12.75">
      <c r="A145" s="26">
        <v>1</v>
      </c>
      <c r="B145" s="181" t="s">
        <v>272</v>
      </c>
      <c r="C145" s="182">
        <v>2008</v>
      </c>
      <c r="D145" s="183">
        <v>2174</v>
      </c>
    </row>
    <row r="146" spans="1:4" ht="12.75">
      <c r="A146" s="26"/>
      <c r="B146" s="28" t="s">
        <v>12</v>
      </c>
      <c r="C146" s="28"/>
      <c r="D146" s="134">
        <f>D145</f>
        <v>2174</v>
      </c>
    </row>
    <row r="147" spans="1:4" ht="19.5" customHeight="1">
      <c r="A147" s="271" t="s">
        <v>275</v>
      </c>
      <c r="B147" s="271"/>
      <c r="C147" s="271"/>
      <c r="D147" s="272"/>
    </row>
    <row r="148" spans="1:4" ht="18.75" customHeight="1">
      <c r="A148" s="26">
        <v>1</v>
      </c>
      <c r="B148" s="15" t="s">
        <v>281</v>
      </c>
      <c r="C148" s="137">
        <v>2008</v>
      </c>
      <c r="D148" s="121">
        <v>2170</v>
      </c>
    </row>
    <row r="149" spans="1:4" ht="17.25" customHeight="1">
      <c r="A149" s="137"/>
      <c r="B149" s="28" t="s">
        <v>12</v>
      </c>
      <c r="C149" s="28"/>
      <c r="D149" s="134">
        <f>D148</f>
        <v>2170</v>
      </c>
    </row>
    <row r="150" spans="1:4" ht="26.25" customHeight="1">
      <c r="A150" s="297" t="s">
        <v>284</v>
      </c>
      <c r="B150" s="298"/>
      <c r="C150" s="298"/>
      <c r="D150" s="299"/>
    </row>
    <row r="151" spans="1:4" ht="12.75">
      <c r="A151" s="137">
        <v>1</v>
      </c>
      <c r="B151" s="167" t="s">
        <v>300</v>
      </c>
      <c r="C151" s="168">
        <v>2007</v>
      </c>
      <c r="D151" s="187">
        <v>32505.53</v>
      </c>
    </row>
    <row r="152" spans="1:4" ht="12.75">
      <c r="A152" s="137">
        <v>2</v>
      </c>
      <c r="B152" s="167" t="s">
        <v>301</v>
      </c>
      <c r="C152" s="168">
        <v>2007</v>
      </c>
      <c r="D152" s="187">
        <v>2375.23</v>
      </c>
    </row>
    <row r="153" spans="1:4" ht="12.75">
      <c r="A153" s="137">
        <v>3</v>
      </c>
      <c r="B153" s="167" t="s">
        <v>302</v>
      </c>
      <c r="C153" s="168">
        <v>2007</v>
      </c>
      <c r="D153" s="187">
        <v>149</v>
      </c>
    </row>
    <row r="154" spans="1:4" ht="12.75">
      <c r="A154" s="137">
        <v>4</v>
      </c>
      <c r="B154" s="167" t="s">
        <v>303</v>
      </c>
      <c r="C154" s="168">
        <v>2007</v>
      </c>
      <c r="D154" s="187">
        <v>199</v>
      </c>
    </row>
    <row r="155" spans="1:4" ht="12.75">
      <c r="A155" s="137">
        <v>5</v>
      </c>
      <c r="B155" s="167" t="s">
        <v>304</v>
      </c>
      <c r="C155" s="168">
        <v>2007</v>
      </c>
      <c r="D155" s="187">
        <v>250</v>
      </c>
    </row>
    <row r="156" spans="1:4" ht="12.75">
      <c r="A156" s="137"/>
      <c r="B156" s="28" t="s">
        <v>12</v>
      </c>
      <c r="C156" s="28"/>
      <c r="D156" s="134">
        <f>SUM(D151:D155)</f>
        <v>35478.76</v>
      </c>
    </row>
    <row r="157" spans="1:4" ht="23.25" customHeight="1">
      <c r="A157" s="297" t="s">
        <v>305</v>
      </c>
      <c r="B157" s="298"/>
      <c r="C157" s="298"/>
      <c r="D157" s="299"/>
    </row>
    <row r="158" spans="1:4" ht="12.75">
      <c r="A158" s="137">
        <v>1</v>
      </c>
      <c r="B158" s="167" t="s">
        <v>322</v>
      </c>
      <c r="C158" s="168">
        <v>2008</v>
      </c>
      <c r="D158" s="121">
        <v>1842.2</v>
      </c>
    </row>
    <row r="159" spans="1:4" ht="12.75">
      <c r="A159" s="137">
        <v>2</v>
      </c>
      <c r="B159" s="167" t="s">
        <v>323</v>
      </c>
      <c r="C159" s="168">
        <v>2008</v>
      </c>
      <c r="D159" s="121">
        <v>518</v>
      </c>
    </row>
    <row r="160" spans="1:4" ht="12.75">
      <c r="A160" s="137"/>
      <c r="B160" s="28" t="s">
        <v>12</v>
      </c>
      <c r="C160" s="28"/>
      <c r="D160" s="134">
        <f>SUM(D158:D159)</f>
        <v>2360.2</v>
      </c>
    </row>
    <row r="161" spans="1:4" ht="19.5" customHeight="1">
      <c r="A161" s="297" t="s">
        <v>346</v>
      </c>
      <c r="B161" s="298"/>
      <c r="C161" s="298"/>
      <c r="D161" s="299"/>
    </row>
    <row r="162" spans="1:4" ht="12.75">
      <c r="A162" s="137">
        <v>1</v>
      </c>
      <c r="B162" s="15" t="s">
        <v>352</v>
      </c>
      <c r="C162" s="137">
        <v>2007</v>
      </c>
      <c r="D162" s="121">
        <v>2060</v>
      </c>
    </row>
    <row r="163" spans="1:4" ht="12.75">
      <c r="A163" s="137">
        <v>2</v>
      </c>
      <c r="B163" s="15" t="s">
        <v>353</v>
      </c>
      <c r="C163" s="137">
        <v>2009</v>
      </c>
      <c r="D163" s="121">
        <v>1918</v>
      </c>
    </row>
    <row r="164" spans="1:4" ht="12.75">
      <c r="A164" s="137"/>
      <c r="B164" s="28" t="s">
        <v>12</v>
      </c>
      <c r="C164" s="28"/>
      <c r="D164" s="134">
        <f>SUM(D162:D163)</f>
        <v>3978</v>
      </c>
    </row>
    <row r="165" spans="1:4" ht="19.5" customHeight="1">
      <c r="A165" s="297" t="s">
        <v>359</v>
      </c>
      <c r="B165" s="298"/>
      <c r="C165" s="298"/>
      <c r="D165" s="299"/>
    </row>
    <row r="166" spans="1:4" ht="12.75">
      <c r="A166" s="137">
        <v>1</v>
      </c>
      <c r="B166" s="15" t="s">
        <v>367</v>
      </c>
      <c r="C166" s="137">
        <v>2009</v>
      </c>
      <c r="D166" s="121">
        <v>1615</v>
      </c>
    </row>
    <row r="167" spans="1:4" ht="12.75">
      <c r="A167" s="137"/>
      <c r="B167" s="28" t="s">
        <v>12</v>
      </c>
      <c r="C167" s="28"/>
      <c r="D167" s="134">
        <f>D166</f>
        <v>1615</v>
      </c>
    </row>
    <row r="168" spans="1:4" ht="18" customHeight="1">
      <c r="A168" s="297" t="s">
        <v>435</v>
      </c>
      <c r="B168" s="298"/>
      <c r="C168" s="298"/>
      <c r="D168" s="299"/>
    </row>
    <row r="169" spans="1:4" ht="12.75">
      <c r="A169" s="137">
        <v>1</v>
      </c>
      <c r="B169" s="228" t="s">
        <v>432</v>
      </c>
      <c r="C169" s="229" t="s">
        <v>185</v>
      </c>
      <c r="D169" s="121">
        <v>3352.4</v>
      </c>
    </row>
    <row r="170" spans="1:4" ht="12.75">
      <c r="A170" s="137"/>
      <c r="B170" s="28" t="s">
        <v>12</v>
      </c>
      <c r="C170" s="28"/>
      <c r="D170" s="134">
        <f>D169</f>
        <v>3352.4</v>
      </c>
    </row>
    <row r="171" spans="1:4" ht="18" customHeight="1">
      <c r="A171" s="83"/>
      <c r="B171" s="84"/>
      <c r="C171" s="5"/>
      <c r="D171" s="30"/>
    </row>
    <row r="172" spans="1:6" ht="23.25" customHeight="1">
      <c r="A172" s="305" t="s">
        <v>123</v>
      </c>
      <c r="B172" s="305"/>
      <c r="C172" s="305"/>
      <c r="D172" s="305"/>
      <c r="E172" s="85"/>
      <c r="F172" s="31"/>
    </row>
    <row r="173" spans="1:6" ht="38.25">
      <c r="A173" s="12" t="s">
        <v>1</v>
      </c>
      <c r="B173" s="12" t="s">
        <v>26</v>
      </c>
      <c r="C173" s="12" t="s">
        <v>23</v>
      </c>
      <c r="D173" s="12" t="s">
        <v>24</v>
      </c>
      <c r="E173" s="4"/>
      <c r="F173" s="4"/>
    </row>
    <row r="174" spans="1:4" ht="12.75">
      <c r="A174" s="26">
        <v>1</v>
      </c>
      <c r="B174" s="15"/>
      <c r="C174" s="15"/>
      <c r="D174" s="27"/>
    </row>
    <row r="175" spans="1:4" ht="12.75">
      <c r="A175" s="26">
        <v>2</v>
      </c>
      <c r="B175" s="15"/>
      <c r="C175" s="15"/>
      <c r="D175" s="27"/>
    </row>
    <row r="176" spans="1:4" ht="12.75">
      <c r="A176" s="26">
        <v>3</v>
      </c>
      <c r="B176" s="15"/>
      <c r="C176" s="15"/>
      <c r="D176" s="27"/>
    </row>
    <row r="177" spans="1:4" ht="12.75">
      <c r="A177" s="26">
        <v>4</v>
      </c>
      <c r="B177" s="15"/>
      <c r="C177" s="15"/>
      <c r="D177" s="27"/>
    </row>
    <row r="178" spans="1:4" ht="12.75">
      <c r="A178" s="26">
        <v>5</v>
      </c>
      <c r="B178" s="15"/>
      <c r="C178" s="15"/>
      <c r="D178" s="27"/>
    </row>
    <row r="179" spans="1:4" ht="12.75">
      <c r="A179" s="26">
        <v>6</v>
      </c>
      <c r="B179" s="15"/>
      <c r="C179" s="15"/>
      <c r="D179" s="27"/>
    </row>
    <row r="180" spans="1:4" ht="12.75">
      <c r="A180" s="26">
        <v>7</v>
      </c>
      <c r="B180" s="15"/>
      <c r="C180" s="15"/>
      <c r="D180" s="27"/>
    </row>
    <row r="181" spans="1:4" ht="26.25" customHeight="1">
      <c r="A181" s="26"/>
      <c r="B181" s="28" t="s">
        <v>12</v>
      </c>
      <c r="C181" s="15"/>
      <c r="D181" s="27"/>
    </row>
    <row r="183" spans="1:4" ht="39" customHeight="1">
      <c r="A183" s="310" t="s">
        <v>116</v>
      </c>
      <c r="B183" s="310"/>
      <c r="C183" s="310"/>
      <c r="D183" s="310"/>
    </row>
    <row r="185" spans="1:4" ht="14.25">
      <c r="A185" s="305" t="s">
        <v>119</v>
      </c>
      <c r="B185" s="305"/>
      <c r="C185" s="305"/>
      <c r="D185" s="305"/>
    </row>
    <row r="186" spans="1:4" ht="19.5" customHeight="1">
      <c r="A186" s="302" t="s">
        <v>209</v>
      </c>
      <c r="B186" s="303"/>
      <c r="C186" s="303"/>
      <c r="D186" s="304"/>
    </row>
    <row r="187" spans="1:4" ht="16.5" customHeight="1">
      <c r="A187" s="291">
        <v>6348.92</v>
      </c>
      <c r="B187" s="292"/>
      <c r="C187" s="292"/>
      <c r="D187" s="293"/>
    </row>
    <row r="188" spans="1:4" ht="21.75" customHeight="1">
      <c r="A188" s="270" t="s">
        <v>275</v>
      </c>
      <c r="B188" s="271"/>
      <c r="C188" s="271"/>
      <c r="D188" s="272"/>
    </row>
    <row r="189" spans="1:4" ht="12.75">
      <c r="A189" s="291">
        <v>453.84</v>
      </c>
      <c r="B189" s="292"/>
      <c r="C189" s="292"/>
      <c r="D189" s="293"/>
    </row>
    <row r="190" spans="1:4" ht="19.5" customHeight="1">
      <c r="A190" s="270" t="s">
        <v>284</v>
      </c>
      <c r="B190" s="271"/>
      <c r="C190" s="271"/>
      <c r="D190" s="272"/>
    </row>
    <row r="191" spans="1:4" ht="12.75">
      <c r="A191" s="291">
        <v>17457.04</v>
      </c>
      <c r="B191" s="292"/>
      <c r="C191" s="292"/>
      <c r="D191" s="293"/>
    </row>
    <row r="192" spans="1:4" ht="20.25" customHeight="1">
      <c r="A192" s="288" t="s">
        <v>305</v>
      </c>
      <c r="B192" s="289"/>
      <c r="C192" s="289"/>
      <c r="D192" s="290"/>
    </row>
    <row r="193" spans="1:4" ht="12.75">
      <c r="A193" s="294">
        <v>37422.42</v>
      </c>
      <c r="B193" s="300"/>
      <c r="C193" s="300"/>
      <c r="D193" s="301"/>
    </row>
    <row r="194" spans="1:4" ht="21" customHeight="1">
      <c r="A194" s="270" t="s">
        <v>327</v>
      </c>
      <c r="B194" s="271"/>
      <c r="C194" s="271"/>
      <c r="D194" s="272"/>
    </row>
    <row r="195" spans="1:4" ht="12.75">
      <c r="A195" s="294">
        <v>715</v>
      </c>
      <c r="B195" s="300"/>
      <c r="C195" s="300"/>
      <c r="D195" s="301"/>
    </row>
    <row r="196" spans="1:4" ht="23.25" customHeight="1">
      <c r="A196" s="270" t="s">
        <v>346</v>
      </c>
      <c r="B196" s="271"/>
      <c r="C196" s="271"/>
      <c r="D196" s="272"/>
    </row>
    <row r="197" spans="1:4" ht="12.75">
      <c r="A197" s="294">
        <v>1403</v>
      </c>
      <c r="B197" s="300"/>
      <c r="C197" s="300"/>
      <c r="D197" s="301"/>
    </row>
    <row r="198" spans="1:4" ht="20.25" customHeight="1">
      <c r="A198" s="270" t="s">
        <v>359</v>
      </c>
      <c r="B198" s="271"/>
      <c r="C198" s="271"/>
      <c r="D198" s="272"/>
    </row>
    <row r="199" spans="1:4" ht="12.75">
      <c r="A199" s="294">
        <v>1403</v>
      </c>
      <c r="B199" s="295"/>
      <c r="C199" s="295"/>
      <c r="D199" s="296"/>
    </row>
    <row r="200" spans="1:4" ht="18" customHeight="1">
      <c r="A200" s="288" t="s">
        <v>418</v>
      </c>
      <c r="B200" s="289"/>
      <c r="C200" s="289"/>
      <c r="D200" s="290"/>
    </row>
    <row r="201" spans="1:4" ht="12.75">
      <c r="A201" s="291">
        <v>20048.04</v>
      </c>
      <c r="B201" s="292"/>
      <c r="C201" s="292"/>
      <c r="D201" s="293"/>
    </row>
    <row r="203" spans="2:3" ht="12.75">
      <c r="B203" s="14" t="s">
        <v>436</v>
      </c>
      <c r="C203" s="122">
        <f>D43+D49+D52+D69+D85+D91+D99+D105+D110+D115+D131</f>
        <v>608569.37</v>
      </c>
    </row>
    <row r="204" spans="2:3" ht="12.75">
      <c r="B204" s="14" t="s">
        <v>437</v>
      </c>
      <c r="C204" s="122">
        <f>D170+D167+D164+D160+D156+D149+D146+D143</f>
        <v>66689.07</v>
      </c>
    </row>
    <row r="205" spans="2:3" ht="12.75">
      <c r="B205" s="14" t="s">
        <v>438</v>
      </c>
      <c r="C205" s="122">
        <f>A201+A199+A197+A195+A193+A191+A189+A187</f>
        <v>85251.26</v>
      </c>
    </row>
    <row r="207" spans="2:3" ht="15.75">
      <c r="B207" s="230" t="s">
        <v>439</v>
      </c>
      <c r="C207" s="231">
        <f>C205+C204+C203</f>
        <v>760509.7</v>
      </c>
    </row>
  </sheetData>
  <sheetProtection/>
  <mergeCells count="41">
    <mergeCell ref="A3:D3"/>
    <mergeCell ref="A18:D18"/>
    <mergeCell ref="A133:D133"/>
    <mergeCell ref="A185:D185"/>
    <mergeCell ref="A20:D20"/>
    <mergeCell ref="A135:D135"/>
    <mergeCell ref="A183:D183"/>
    <mergeCell ref="A44:D44"/>
    <mergeCell ref="A50:D50"/>
    <mergeCell ref="A144:D144"/>
    <mergeCell ref="A53:D53"/>
    <mergeCell ref="A147:D147"/>
    <mergeCell ref="A150:D150"/>
    <mergeCell ref="A92:D92"/>
    <mergeCell ref="A100:D100"/>
    <mergeCell ref="A161:D161"/>
    <mergeCell ref="A70:D70"/>
    <mergeCell ref="A157:D157"/>
    <mergeCell ref="A86:D86"/>
    <mergeCell ref="A187:D187"/>
    <mergeCell ref="A188:D188"/>
    <mergeCell ref="A186:D186"/>
    <mergeCell ref="A172:D172"/>
    <mergeCell ref="A106:D106"/>
    <mergeCell ref="A165:D165"/>
    <mergeCell ref="A200:D200"/>
    <mergeCell ref="A201:D201"/>
    <mergeCell ref="A199:D199"/>
    <mergeCell ref="A111:D111"/>
    <mergeCell ref="A116:D116"/>
    <mergeCell ref="A168:D168"/>
    <mergeCell ref="A196:D196"/>
    <mergeCell ref="A197:D197"/>
    <mergeCell ref="A198:D198"/>
    <mergeCell ref="A194:D194"/>
    <mergeCell ref="A195:D195"/>
    <mergeCell ref="A192:D192"/>
    <mergeCell ref="A193:D193"/>
    <mergeCell ref="A191:D191"/>
    <mergeCell ref="A189:D189"/>
    <mergeCell ref="A190:D190"/>
  </mergeCells>
  <printOptions/>
  <pageMargins left="0.75" right="0.75" top="0.61" bottom="1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0"/>
  <sheetViews>
    <sheetView zoomScalePageLayoutView="0" workbookViewId="0" topLeftCell="A87">
      <selection activeCell="A192" sqref="A192"/>
    </sheetView>
  </sheetViews>
  <sheetFormatPr defaultColWidth="9.140625" defaultRowHeight="12.75"/>
  <cols>
    <col min="1" max="1" width="67.7109375" style="34" bestFit="1" customWidth="1"/>
    <col min="2" max="2" width="28.00390625" style="34" customWidth="1"/>
    <col min="3" max="16384" width="9.140625" style="34" customWidth="1"/>
  </cols>
  <sheetData>
    <row r="1" spans="1:2" ht="18.75" thickBot="1">
      <c r="A1" s="33" t="s">
        <v>13</v>
      </c>
      <c r="B1" s="20" t="s">
        <v>34</v>
      </c>
    </row>
    <row r="2" spans="1:2" ht="15">
      <c r="A2" s="35"/>
      <c r="B2" s="20"/>
    </row>
    <row r="3" ht="13.5" thickBot="1">
      <c r="A3" s="36" t="s">
        <v>34</v>
      </c>
    </row>
    <row r="4" spans="1:2" ht="76.5">
      <c r="A4" s="165" t="s">
        <v>35</v>
      </c>
      <c r="B4" s="166" t="s">
        <v>36</v>
      </c>
    </row>
    <row r="5" spans="1:2" ht="25.5" customHeight="1">
      <c r="A5" s="311" t="s">
        <v>209</v>
      </c>
      <c r="B5" s="312"/>
    </row>
    <row r="6" spans="1:2" ht="22.5" customHeight="1">
      <c r="A6" s="37" t="s">
        <v>37</v>
      </c>
      <c r="B6" s="38"/>
    </row>
    <row r="7" spans="1:2" ht="22.5" customHeight="1">
      <c r="A7" s="37" t="s">
        <v>38</v>
      </c>
      <c r="B7" s="38"/>
    </row>
    <row r="8" spans="1:2" ht="22.5" customHeight="1">
      <c r="A8" s="37" t="s">
        <v>39</v>
      </c>
      <c r="B8" s="38"/>
    </row>
    <row r="9" spans="1:2" ht="22.5" customHeight="1">
      <c r="A9" s="37" t="s">
        <v>40</v>
      </c>
      <c r="B9" s="38"/>
    </row>
    <row r="10" spans="1:2" ht="22.5" customHeight="1">
      <c r="A10" s="37" t="s">
        <v>41</v>
      </c>
      <c r="B10" s="38"/>
    </row>
    <row r="11" spans="1:2" ht="22.5" customHeight="1">
      <c r="A11" s="37" t="s">
        <v>42</v>
      </c>
      <c r="B11" s="38"/>
    </row>
    <row r="12" spans="1:2" ht="26.25" customHeight="1">
      <c r="A12" s="39" t="s">
        <v>43</v>
      </c>
      <c r="B12" s="38"/>
    </row>
    <row r="13" spans="1:2" ht="22.5" customHeight="1">
      <c r="A13" s="40" t="s">
        <v>44</v>
      </c>
      <c r="B13" s="41"/>
    </row>
    <row r="14" spans="1:2" ht="22.5" customHeight="1">
      <c r="A14" s="42" t="s">
        <v>45</v>
      </c>
      <c r="B14" s="143">
        <v>301831.78</v>
      </c>
    </row>
    <row r="15" ht="21" customHeight="1"/>
    <row r="16" spans="1:2" ht="15.75" customHeight="1">
      <c r="A16" s="43" t="s">
        <v>46</v>
      </c>
      <c r="B16" s="43" t="s">
        <v>47</v>
      </c>
    </row>
    <row r="17" spans="1:2" ht="15.75" customHeight="1">
      <c r="A17" s="44" t="s">
        <v>48</v>
      </c>
      <c r="B17" s="37"/>
    </row>
    <row r="18" ht="13.5" thickBot="1"/>
    <row r="19" spans="1:2" ht="76.5">
      <c r="A19" s="165" t="s">
        <v>35</v>
      </c>
      <c r="B19" s="166" t="s">
        <v>36</v>
      </c>
    </row>
    <row r="20" spans="1:2" ht="21.75" customHeight="1">
      <c r="A20" s="311" t="s">
        <v>262</v>
      </c>
      <c r="B20" s="312"/>
    </row>
    <row r="21" spans="1:2" ht="20.25" customHeight="1">
      <c r="A21" s="37" t="s">
        <v>37</v>
      </c>
      <c r="B21" s="38"/>
    </row>
    <row r="22" spans="1:2" ht="24" customHeight="1">
      <c r="A22" s="37" t="s">
        <v>38</v>
      </c>
      <c r="B22" s="38"/>
    </row>
    <row r="23" spans="1:2" ht="20.25" customHeight="1">
      <c r="A23" s="37" t="s">
        <v>39</v>
      </c>
      <c r="B23" s="38"/>
    </row>
    <row r="24" spans="1:2" ht="18.75" customHeight="1">
      <c r="A24" s="37" t="s">
        <v>40</v>
      </c>
      <c r="B24" s="38"/>
    </row>
    <row r="25" spans="1:2" ht="19.5" customHeight="1">
      <c r="A25" s="37" t="s">
        <v>41</v>
      </c>
      <c r="B25" s="38"/>
    </row>
    <row r="26" spans="1:2" ht="21.75" customHeight="1">
      <c r="A26" s="37" t="s">
        <v>42</v>
      </c>
      <c r="B26" s="38"/>
    </row>
    <row r="27" spans="1:2" ht="24.75">
      <c r="A27" s="39" t="s">
        <v>43</v>
      </c>
      <c r="B27" s="38"/>
    </row>
    <row r="28" spans="1:2" ht="21.75" customHeight="1">
      <c r="A28" s="40" t="s">
        <v>44</v>
      </c>
      <c r="B28" s="41"/>
    </row>
    <row r="29" spans="1:2" ht="20.25" customHeight="1">
      <c r="A29" s="139" t="s">
        <v>45</v>
      </c>
      <c r="B29" s="143">
        <v>99772.41</v>
      </c>
    </row>
    <row r="31" spans="1:2" ht="12.75">
      <c r="A31" s="43" t="s">
        <v>46</v>
      </c>
      <c r="B31" s="43" t="s">
        <v>47</v>
      </c>
    </row>
    <row r="32" spans="1:2" ht="18.75" customHeight="1">
      <c r="A32" s="44" t="s">
        <v>48</v>
      </c>
      <c r="B32" s="37"/>
    </row>
    <row r="33" ht="13.5" thickBot="1"/>
    <row r="34" spans="1:2" ht="76.5">
      <c r="A34" s="165" t="s">
        <v>35</v>
      </c>
      <c r="B34" s="166" t="s">
        <v>36</v>
      </c>
    </row>
    <row r="35" spans="1:2" ht="26.25" customHeight="1">
      <c r="A35" s="311" t="s">
        <v>273</v>
      </c>
      <c r="B35" s="312"/>
    </row>
    <row r="36" spans="1:2" ht="21.75" customHeight="1">
      <c r="A36" s="37" t="s">
        <v>37</v>
      </c>
      <c r="B36" s="38"/>
    </row>
    <row r="37" spans="1:2" ht="24" customHeight="1">
      <c r="A37" s="37" t="s">
        <v>38</v>
      </c>
      <c r="B37" s="38"/>
    </row>
    <row r="38" spans="1:2" ht="22.5" customHeight="1">
      <c r="A38" s="37" t="s">
        <v>39</v>
      </c>
      <c r="B38" s="38"/>
    </row>
    <row r="39" spans="1:2" ht="25.5" customHeight="1">
      <c r="A39" s="37" t="s">
        <v>40</v>
      </c>
      <c r="B39" s="38"/>
    </row>
    <row r="40" spans="1:2" ht="21" customHeight="1">
      <c r="A40" s="37" t="s">
        <v>41</v>
      </c>
      <c r="B40" s="38"/>
    </row>
    <row r="41" spans="1:2" ht="24" customHeight="1">
      <c r="A41" s="37" t="s">
        <v>42</v>
      </c>
      <c r="B41" s="38"/>
    </row>
    <row r="42" spans="1:2" ht="24" customHeight="1">
      <c r="A42" s="39" t="s">
        <v>43</v>
      </c>
      <c r="B42" s="38"/>
    </row>
    <row r="43" spans="1:2" ht="23.25" customHeight="1">
      <c r="A43" s="40" t="s">
        <v>44</v>
      </c>
      <c r="B43" s="184">
        <v>8800.36</v>
      </c>
    </row>
    <row r="44" spans="1:2" ht="12.75">
      <c r="A44" s="139" t="s">
        <v>45</v>
      </c>
      <c r="B44" s="143">
        <f>61723.04+3574.6</f>
        <v>65297.64</v>
      </c>
    </row>
    <row r="46" spans="1:2" ht="25.5" customHeight="1">
      <c r="A46" s="43" t="s">
        <v>46</v>
      </c>
      <c r="B46" s="43" t="s">
        <v>47</v>
      </c>
    </row>
    <row r="47" spans="1:2" ht="12.75">
      <c r="A47" s="44" t="s">
        <v>48</v>
      </c>
      <c r="B47" s="37"/>
    </row>
    <row r="49" ht="12.75">
      <c r="A49" s="76" t="s">
        <v>274</v>
      </c>
    </row>
    <row r="50" ht="13.5" thickBot="1"/>
    <row r="51" spans="1:2" ht="76.5">
      <c r="A51" s="165" t="s">
        <v>35</v>
      </c>
      <c r="B51" s="166" t="s">
        <v>36</v>
      </c>
    </row>
    <row r="52" spans="1:2" ht="21.75" customHeight="1">
      <c r="A52" s="311" t="s">
        <v>282</v>
      </c>
      <c r="B52" s="312"/>
    </row>
    <row r="53" spans="1:2" ht="18.75" customHeight="1">
      <c r="A53" s="37" t="s">
        <v>37</v>
      </c>
      <c r="B53" s="38"/>
    </row>
    <row r="54" spans="1:2" ht="20.25" customHeight="1">
      <c r="A54" s="37" t="s">
        <v>38</v>
      </c>
      <c r="B54" s="38"/>
    </row>
    <row r="55" spans="1:2" ht="22.5" customHeight="1">
      <c r="A55" s="37" t="s">
        <v>39</v>
      </c>
      <c r="B55" s="38"/>
    </row>
    <row r="56" spans="1:2" ht="21" customHeight="1">
      <c r="A56" s="37" t="s">
        <v>40</v>
      </c>
      <c r="B56" s="38"/>
    </row>
    <row r="57" spans="1:2" ht="21" customHeight="1">
      <c r="A57" s="37" t="s">
        <v>41</v>
      </c>
      <c r="B57" s="38"/>
    </row>
    <row r="58" spans="1:2" ht="21.75" customHeight="1">
      <c r="A58" s="37" t="s">
        <v>42</v>
      </c>
      <c r="B58" s="38"/>
    </row>
    <row r="59" spans="1:2" ht="24.75">
      <c r="A59" s="39" t="s">
        <v>43</v>
      </c>
      <c r="B59" s="38"/>
    </row>
    <row r="60" spans="1:2" ht="19.5" customHeight="1">
      <c r="A60" s="40" t="s">
        <v>44</v>
      </c>
      <c r="B60" s="184">
        <v>14741.17</v>
      </c>
    </row>
    <row r="61" spans="1:2" ht="21" customHeight="1">
      <c r="A61" s="139" t="s">
        <v>45</v>
      </c>
      <c r="B61" s="143">
        <f>57056.17+34061.2+2386.32+3419.66</f>
        <v>96923.35</v>
      </c>
    </row>
    <row r="63" spans="1:2" ht="20.25" customHeight="1">
      <c r="A63" s="43" t="s">
        <v>46</v>
      </c>
      <c r="B63" s="43" t="s">
        <v>47</v>
      </c>
    </row>
    <row r="64" spans="1:2" ht="18.75" customHeight="1">
      <c r="A64" s="44" t="s">
        <v>48</v>
      </c>
      <c r="B64" s="37"/>
    </row>
    <row r="66" ht="12.75">
      <c r="A66" s="76" t="s">
        <v>283</v>
      </c>
    </row>
    <row r="67" ht="13.5" thickBot="1"/>
    <row r="68" spans="1:2" ht="76.5">
      <c r="A68" s="165" t="s">
        <v>35</v>
      </c>
      <c r="B68" s="166" t="s">
        <v>36</v>
      </c>
    </row>
    <row r="69" spans="1:2" ht="21" customHeight="1">
      <c r="A69" s="311" t="s">
        <v>284</v>
      </c>
      <c r="B69" s="312"/>
    </row>
    <row r="70" spans="1:2" ht="12.75">
      <c r="A70" s="37" t="s">
        <v>37</v>
      </c>
      <c r="B70" s="38"/>
    </row>
    <row r="71" spans="1:2" ht="12.75">
      <c r="A71" s="37" t="s">
        <v>38</v>
      </c>
      <c r="B71" s="38"/>
    </row>
    <row r="72" spans="1:2" ht="12.75">
      <c r="A72" s="37" t="s">
        <v>39</v>
      </c>
      <c r="B72" s="38"/>
    </row>
    <row r="73" spans="1:2" ht="12.75">
      <c r="A73" s="37" t="s">
        <v>40</v>
      </c>
      <c r="B73" s="38"/>
    </row>
    <row r="74" spans="1:2" ht="12.75">
      <c r="A74" s="37" t="s">
        <v>41</v>
      </c>
      <c r="B74" s="38"/>
    </row>
    <row r="75" spans="1:2" ht="12.75">
      <c r="A75" s="37" t="s">
        <v>42</v>
      </c>
      <c r="B75" s="38"/>
    </row>
    <row r="76" spans="1:2" ht="24.75">
      <c r="A76" s="39" t="s">
        <v>43</v>
      </c>
      <c r="B76" s="38"/>
    </row>
    <row r="77" spans="1:2" ht="12.75">
      <c r="A77" s="40" t="s">
        <v>44</v>
      </c>
      <c r="B77" s="184">
        <v>63590.59</v>
      </c>
    </row>
    <row r="78" spans="1:2" ht="12.75">
      <c r="A78" s="139" t="s">
        <v>45</v>
      </c>
      <c r="B78" s="143">
        <f>449927.79+1028</f>
        <v>450955.79</v>
      </c>
    </row>
    <row r="80" spans="1:2" ht="12.75">
      <c r="A80" s="43" t="s">
        <v>46</v>
      </c>
      <c r="B80" s="43" t="s">
        <v>47</v>
      </c>
    </row>
    <row r="81" spans="1:2" ht="12.75">
      <c r="A81" s="44" t="s">
        <v>48</v>
      </c>
      <c r="B81" s="37"/>
    </row>
    <row r="82" ht="13.5" thickBot="1"/>
    <row r="83" spans="1:2" ht="76.5">
      <c r="A83" s="165" t="s">
        <v>35</v>
      </c>
      <c r="B83" s="166" t="s">
        <v>36</v>
      </c>
    </row>
    <row r="84" spans="1:2" ht="27.75" customHeight="1">
      <c r="A84" s="311" t="s">
        <v>324</v>
      </c>
      <c r="B84" s="312"/>
    </row>
    <row r="85" spans="1:2" ht="21.75" customHeight="1">
      <c r="A85" s="37" t="s">
        <v>37</v>
      </c>
      <c r="B85" s="38"/>
    </row>
    <row r="86" spans="1:2" ht="23.25" customHeight="1">
      <c r="A86" s="37" t="s">
        <v>38</v>
      </c>
      <c r="B86" s="38"/>
    </row>
    <row r="87" spans="1:2" ht="24" customHeight="1">
      <c r="A87" s="37" t="s">
        <v>39</v>
      </c>
      <c r="B87" s="38"/>
    </row>
    <row r="88" spans="1:2" ht="24.75" customHeight="1">
      <c r="A88" s="37" t="s">
        <v>40</v>
      </c>
      <c r="B88" s="38"/>
    </row>
    <row r="89" spans="1:2" ht="20.25" customHeight="1">
      <c r="A89" s="37" t="s">
        <v>41</v>
      </c>
      <c r="B89" s="38"/>
    </row>
    <row r="90" spans="1:2" ht="20.25" customHeight="1">
      <c r="A90" s="37" t="s">
        <v>42</v>
      </c>
      <c r="B90" s="38"/>
    </row>
    <row r="91" spans="1:2" ht="36" customHeight="1">
      <c r="A91" s="39" t="s">
        <v>43</v>
      </c>
      <c r="B91" s="38"/>
    </row>
    <row r="92" spans="1:2" ht="23.25" customHeight="1">
      <c r="A92" s="189" t="s">
        <v>44</v>
      </c>
      <c r="B92" s="190">
        <v>14386</v>
      </c>
    </row>
    <row r="93" spans="1:2" ht="16.5" customHeight="1">
      <c r="A93" s="140" t="s">
        <v>45</v>
      </c>
      <c r="B93" s="143">
        <f>214976.89+57585.18+3200</f>
        <v>275762.07</v>
      </c>
    </row>
    <row r="94" ht="17.25" customHeight="1">
      <c r="B94" s="37"/>
    </row>
    <row r="95" spans="1:2" ht="21" customHeight="1">
      <c r="A95" s="43" t="s">
        <v>46</v>
      </c>
      <c r="B95" s="43" t="s">
        <v>47</v>
      </c>
    </row>
    <row r="96" spans="1:2" ht="12.75">
      <c r="A96" s="44" t="s">
        <v>48</v>
      </c>
      <c r="B96" s="37"/>
    </row>
    <row r="98" ht="12.75">
      <c r="A98" s="76" t="s">
        <v>325</v>
      </c>
    </row>
    <row r="99" ht="13.5" thickBot="1"/>
    <row r="100" spans="1:2" ht="76.5">
      <c r="A100" s="165" t="s">
        <v>35</v>
      </c>
      <c r="B100" s="166" t="s">
        <v>36</v>
      </c>
    </row>
    <row r="101" spans="1:2" ht="21" customHeight="1">
      <c r="A101" s="311" t="s">
        <v>327</v>
      </c>
      <c r="B101" s="312"/>
    </row>
    <row r="102" spans="1:2" ht="19.5" customHeight="1">
      <c r="A102" s="37" t="s">
        <v>37</v>
      </c>
      <c r="B102" s="38"/>
    </row>
    <row r="103" spans="1:2" ht="19.5" customHeight="1">
      <c r="A103" s="37" t="s">
        <v>38</v>
      </c>
      <c r="B103" s="38"/>
    </row>
    <row r="104" spans="1:2" ht="20.25" customHeight="1">
      <c r="A104" s="37" t="s">
        <v>39</v>
      </c>
      <c r="B104" s="38"/>
    </row>
    <row r="105" spans="1:2" ht="18" customHeight="1">
      <c r="A105" s="37" t="s">
        <v>40</v>
      </c>
      <c r="B105" s="38"/>
    </row>
    <row r="106" spans="1:2" ht="23.25" customHeight="1">
      <c r="A106" s="37" t="s">
        <v>41</v>
      </c>
      <c r="B106" s="38"/>
    </row>
    <row r="107" spans="1:2" ht="21" customHeight="1">
      <c r="A107" s="37" t="s">
        <v>42</v>
      </c>
      <c r="B107" s="38"/>
    </row>
    <row r="108" spans="1:2" ht="24.75">
      <c r="A108" s="39" t="s">
        <v>43</v>
      </c>
      <c r="B108" s="38"/>
    </row>
    <row r="109" spans="1:2" ht="18.75" customHeight="1">
      <c r="A109" s="189" t="s">
        <v>44</v>
      </c>
      <c r="B109" s="190"/>
    </row>
    <row r="110" spans="1:2" ht="12.75">
      <c r="A110" s="140" t="s">
        <v>45</v>
      </c>
      <c r="B110" s="143">
        <f>27907.78+22216</f>
        <v>50123.78</v>
      </c>
    </row>
    <row r="111" ht="12.75">
      <c r="B111" s="37"/>
    </row>
    <row r="112" spans="1:2" ht="18.75" customHeight="1">
      <c r="A112" s="43" t="s">
        <v>46</v>
      </c>
      <c r="B112" s="43" t="s">
        <v>47</v>
      </c>
    </row>
    <row r="113" spans="1:2" ht="19.5" customHeight="1">
      <c r="A113" s="44" t="s">
        <v>48</v>
      </c>
      <c r="B113" s="37"/>
    </row>
    <row r="114" ht="13.5" thickBot="1"/>
    <row r="115" spans="1:2" ht="76.5">
      <c r="A115" s="165" t="s">
        <v>35</v>
      </c>
      <c r="B115" s="166" t="s">
        <v>36</v>
      </c>
    </row>
    <row r="116" spans="1:2" ht="22.5" customHeight="1">
      <c r="A116" s="311" t="s">
        <v>336</v>
      </c>
      <c r="B116" s="312"/>
    </row>
    <row r="117" spans="1:2" ht="18.75" customHeight="1">
      <c r="A117" s="37" t="s">
        <v>37</v>
      </c>
      <c r="B117" s="38"/>
    </row>
    <row r="118" spans="1:2" ht="19.5" customHeight="1">
      <c r="A118" s="37" t="s">
        <v>38</v>
      </c>
      <c r="B118" s="38"/>
    </row>
    <row r="119" spans="1:2" ht="21.75" customHeight="1">
      <c r="A119" s="37" t="s">
        <v>39</v>
      </c>
      <c r="B119" s="38"/>
    </row>
    <row r="120" spans="1:2" ht="18.75" customHeight="1">
      <c r="A120" s="37" t="s">
        <v>40</v>
      </c>
      <c r="B120" s="38"/>
    </row>
    <row r="121" spans="1:2" ht="19.5" customHeight="1">
      <c r="A121" s="37" t="s">
        <v>41</v>
      </c>
      <c r="B121" s="38"/>
    </row>
    <row r="122" spans="1:2" ht="21" customHeight="1">
      <c r="A122" s="37" t="s">
        <v>42</v>
      </c>
      <c r="B122" s="38"/>
    </row>
    <row r="123" spans="1:2" ht="24.75">
      <c r="A123" s="39" t="s">
        <v>43</v>
      </c>
      <c r="B123" s="38"/>
    </row>
    <row r="124" spans="1:2" ht="18" customHeight="1">
      <c r="A124" s="189" t="s">
        <v>44</v>
      </c>
      <c r="B124" s="195">
        <v>7205.99</v>
      </c>
    </row>
    <row r="125" spans="1:2" ht="20.25" customHeight="1">
      <c r="A125" s="140" t="s">
        <v>45</v>
      </c>
      <c r="B125" s="196">
        <v>134410.36</v>
      </c>
    </row>
    <row r="126" ht="12.75">
      <c r="B126" s="37"/>
    </row>
    <row r="127" spans="1:2" ht="18.75" customHeight="1">
      <c r="A127" s="43" t="s">
        <v>46</v>
      </c>
      <c r="B127" s="43" t="s">
        <v>47</v>
      </c>
    </row>
    <row r="128" spans="1:2" ht="12.75">
      <c r="A128" s="44" t="s">
        <v>48</v>
      </c>
      <c r="B128" s="37"/>
    </row>
    <row r="129" ht="13.5" thickBot="1"/>
    <row r="130" spans="1:2" ht="76.5">
      <c r="A130" s="165" t="s">
        <v>35</v>
      </c>
      <c r="B130" s="166" t="s">
        <v>36</v>
      </c>
    </row>
    <row r="131" spans="1:2" ht="21" customHeight="1">
      <c r="A131" s="311" t="s">
        <v>346</v>
      </c>
      <c r="B131" s="312"/>
    </row>
    <row r="132" spans="1:2" ht="23.25" customHeight="1">
      <c r="A132" s="37" t="s">
        <v>37</v>
      </c>
      <c r="B132" s="142">
        <v>6568.63</v>
      </c>
    </row>
    <row r="133" spans="1:2" ht="19.5" customHeight="1">
      <c r="A133" s="37" t="s">
        <v>38</v>
      </c>
      <c r="B133" s="142">
        <v>16684.8</v>
      </c>
    </row>
    <row r="134" spans="1:2" ht="21.75" customHeight="1">
      <c r="A134" s="37" t="s">
        <v>39</v>
      </c>
      <c r="B134" s="142"/>
    </row>
    <row r="135" spans="1:2" ht="21.75" customHeight="1">
      <c r="A135" s="37" t="s">
        <v>40</v>
      </c>
      <c r="B135" s="142"/>
    </row>
    <row r="136" spans="1:2" ht="20.25" customHeight="1">
      <c r="A136" s="37" t="s">
        <v>41</v>
      </c>
      <c r="B136" s="142"/>
    </row>
    <row r="137" spans="1:2" ht="20.25" customHeight="1">
      <c r="A137" s="37" t="s">
        <v>42</v>
      </c>
      <c r="B137" s="142">
        <v>2790</v>
      </c>
    </row>
    <row r="138" spans="1:2" ht="33" customHeight="1">
      <c r="A138" s="39" t="s">
        <v>43</v>
      </c>
      <c r="B138" s="142">
        <v>7782.98</v>
      </c>
    </row>
    <row r="139" spans="1:2" ht="20.25" customHeight="1">
      <c r="A139" s="189" t="s">
        <v>44</v>
      </c>
      <c r="B139" s="195">
        <v>136940.98</v>
      </c>
    </row>
    <row r="140" spans="1:2" ht="20.25" customHeight="1">
      <c r="A140" s="140" t="s">
        <v>45</v>
      </c>
      <c r="B140" s="196">
        <f>SUM(B132:B139)</f>
        <v>170767.39</v>
      </c>
    </row>
    <row r="141" ht="12.75">
      <c r="B141" s="142"/>
    </row>
    <row r="142" spans="1:2" ht="22.5" customHeight="1">
      <c r="A142" s="43" t="s">
        <v>46</v>
      </c>
      <c r="B142" s="43" t="s">
        <v>47</v>
      </c>
    </row>
    <row r="143" spans="1:2" ht="17.25" customHeight="1">
      <c r="A143" s="44" t="s">
        <v>48</v>
      </c>
      <c r="B143" s="37"/>
    </row>
    <row r="144" ht="17.25" customHeight="1" thickBot="1"/>
    <row r="145" spans="1:2" ht="76.5">
      <c r="A145" s="165" t="s">
        <v>35</v>
      </c>
      <c r="B145" s="166" t="s">
        <v>36</v>
      </c>
    </row>
    <row r="146" spans="1:2" ht="22.5" customHeight="1">
      <c r="A146" s="311" t="s">
        <v>359</v>
      </c>
      <c r="B146" s="312"/>
    </row>
    <row r="147" spans="1:2" ht="21" customHeight="1">
      <c r="A147" s="37" t="s">
        <v>37</v>
      </c>
      <c r="B147" s="142"/>
    </row>
    <row r="148" spans="1:2" ht="23.25" customHeight="1">
      <c r="A148" s="37" t="s">
        <v>38</v>
      </c>
      <c r="B148" s="142"/>
    </row>
    <row r="149" spans="1:2" ht="19.5" customHeight="1">
      <c r="A149" s="37" t="s">
        <v>39</v>
      </c>
      <c r="B149" s="142"/>
    </row>
    <row r="150" spans="1:2" ht="19.5" customHeight="1">
      <c r="A150" s="37" t="s">
        <v>40</v>
      </c>
      <c r="B150" s="142"/>
    </row>
    <row r="151" spans="1:2" ht="19.5" customHeight="1">
      <c r="A151" s="37" t="s">
        <v>41</v>
      </c>
      <c r="B151" s="142"/>
    </row>
    <row r="152" spans="1:2" ht="12.75">
      <c r="A152" s="37" t="s">
        <v>42</v>
      </c>
      <c r="B152" s="142">
        <v>54941.77</v>
      </c>
    </row>
    <row r="153" spans="1:2" ht="27.75" customHeight="1">
      <c r="A153" s="39" t="s">
        <v>43</v>
      </c>
      <c r="B153" s="142"/>
    </row>
    <row r="154" spans="1:2" ht="18.75" customHeight="1">
      <c r="A154" s="189" t="s">
        <v>44</v>
      </c>
      <c r="B154" s="195">
        <v>205</v>
      </c>
    </row>
    <row r="155" spans="1:2" ht="18.75" customHeight="1">
      <c r="A155" s="140" t="s">
        <v>45</v>
      </c>
      <c r="B155" s="196">
        <v>55146.77</v>
      </c>
    </row>
    <row r="156" ht="12.75">
      <c r="B156" s="142"/>
    </row>
    <row r="157" spans="1:2" ht="12.75">
      <c r="A157" s="43" t="s">
        <v>46</v>
      </c>
      <c r="B157" s="43" t="s">
        <v>47</v>
      </c>
    </row>
    <row r="158" spans="1:2" ht="12.75">
      <c r="A158" s="44" t="s">
        <v>48</v>
      </c>
      <c r="B158" s="37"/>
    </row>
    <row r="159" ht="13.5" thickBot="1"/>
    <row r="160" spans="1:2" ht="76.5">
      <c r="A160" s="165" t="s">
        <v>35</v>
      </c>
      <c r="B160" s="166" t="s">
        <v>36</v>
      </c>
    </row>
    <row r="161" spans="1:2" ht="21.75" customHeight="1">
      <c r="A161" s="311" t="s">
        <v>359</v>
      </c>
      <c r="B161" s="312"/>
    </row>
    <row r="162" spans="1:2" ht="22.5" customHeight="1">
      <c r="A162" s="37" t="s">
        <v>37</v>
      </c>
      <c r="B162" s="142"/>
    </row>
    <row r="163" spans="1:2" ht="18" customHeight="1">
      <c r="A163" s="37" t="s">
        <v>38</v>
      </c>
      <c r="B163" s="142">
        <v>24197.91</v>
      </c>
    </row>
    <row r="164" spans="1:2" ht="19.5" customHeight="1">
      <c r="A164" s="37" t="s">
        <v>39</v>
      </c>
      <c r="B164" s="142">
        <v>7372.14</v>
      </c>
    </row>
    <row r="165" spans="1:2" ht="19.5" customHeight="1">
      <c r="A165" s="37" t="s">
        <v>40</v>
      </c>
      <c r="B165" s="142"/>
    </row>
    <row r="166" spans="1:2" ht="21" customHeight="1">
      <c r="A166" s="37" t="s">
        <v>41</v>
      </c>
      <c r="B166" s="142">
        <v>2459</v>
      </c>
    </row>
    <row r="167" spans="1:2" ht="20.25" customHeight="1">
      <c r="A167" s="37" t="s">
        <v>42</v>
      </c>
      <c r="B167" s="142">
        <v>4350</v>
      </c>
    </row>
    <row r="168" spans="1:2" ht="24.75">
      <c r="A168" s="39" t="s">
        <v>43</v>
      </c>
      <c r="B168" s="142">
        <v>365924.14</v>
      </c>
    </row>
    <row r="169" spans="1:2" ht="19.5" customHeight="1">
      <c r="A169" s="189" t="s">
        <v>44</v>
      </c>
      <c r="B169" s="196"/>
    </row>
    <row r="170" spans="1:2" ht="12.75">
      <c r="A170" s="140" t="s">
        <v>45</v>
      </c>
      <c r="B170" s="196">
        <f>SUM(B162:B169)</f>
        <v>404303.19</v>
      </c>
    </row>
    <row r="171" ht="12.75">
      <c r="B171" s="142"/>
    </row>
    <row r="172" spans="1:2" ht="12.75">
      <c r="A172" s="43" t="s">
        <v>46</v>
      </c>
      <c r="B172" s="43" t="s">
        <v>47</v>
      </c>
    </row>
    <row r="173" spans="1:2" ht="12.75">
      <c r="A173" s="44" t="s">
        <v>48</v>
      </c>
      <c r="B173" s="143">
        <v>10000</v>
      </c>
    </row>
    <row r="174" ht="13.5" thickBot="1"/>
    <row r="175" spans="1:2" ht="76.5">
      <c r="A175" s="165" t="s">
        <v>35</v>
      </c>
      <c r="B175" s="166" t="s">
        <v>36</v>
      </c>
    </row>
    <row r="176" spans="1:2" ht="21" customHeight="1">
      <c r="A176" s="311" t="s">
        <v>418</v>
      </c>
      <c r="B176" s="312"/>
    </row>
    <row r="177" spans="1:2" ht="23.25" customHeight="1">
      <c r="A177" s="37" t="s">
        <v>37</v>
      </c>
      <c r="B177" s="142"/>
    </row>
    <row r="178" spans="1:2" ht="21.75" customHeight="1">
      <c r="A178" s="37" t="s">
        <v>38</v>
      </c>
      <c r="B178" s="142">
        <v>17201.83</v>
      </c>
    </row>
    <row r="179" spans="1:2" ht="18.75" customHeight="1">
      <c r="A179" s="37" t="s">
        <v>39</v>
      </c>
      <c r="B179" s="142"/>
    </row>
    <row r="180" spans="1:2" ht="19.5" customHeight="1">
      <c r="A180" s="37" t="s">
        <v>40</v>
      </c>
      <c r="B180" s="142"/>
    </row>
    <row r="181" spans="1:2" ht="19.5" customHeight="1">
      <c r="A181" s="37" t="s">
        <v>41</v>
      </c>
      <c r="B181" s="142"/>
    </row>
    <row r="182" spans="1:2" ht="18" customHeight="1">
      <c r="A182" s="37" t="s">
        <v>42</v>
      </c>
      <c r="B182" s="142">
        <v>4672.6</v>
      </c>
    </row>
    <row r="183" spans="1:2" ht="24.75">
      <c r="A183" s="39" t="s">
        <v>43</v>
      </c>
      <c r="B183" s="142">
        <v>23535.35</v>
      </c>
    </row>
    <row r="184" spans="1:2" ht="19.5" customHeight="1">
      <c r="A184" s="189" t="s">
        <v>44</v>
      </c>
      <c r="B184" s="196"/>
    </row>
    <row r="185" spans="1:2" ht="12.75">
      <c r="A185" s="140" t="s">
        <v>45</v>
      </c>
      <c r="B185" s="196">
        <f>SUM(B177:B184)+9205.16</f>
        <v>54614.94</v>
      </c>
    </row>
    <row r="186" ht="12.75">
      <c r="B186" s="142"/>
    </row>
    <row r="187" spans="1:2" ht="18" customHeight="1">
      <c r="A187" s="43" t="s">
        <v>46</v>
      </c>
      <c r="B187" s="43" t="s">
        <v>47</v>
      </c>
    </row>
    <row r="188" spans="1:2" ht="17.25" customHeight="1">
      <c r="A188" s="44" t="s">
        <v>48</v>
      </c>
      <c r="B188" s="143"/>
    </row>
    <row r="189" ht="17.25" customHeight="1"/>
    <row r="190" spans="1:2" ht="15.75">
      <c r="A190" s="233" t="s">
        <v>440</v>
      </c>
      <c r="B190" s="234">
        <f>B185+B170+B155+B140+B125+B110+B93+B78+B61+B44+B29+B14+B173</f>
        <v>2169909.4699999997</v>
      </c>
    </row>
  </sheetData>
  <sheetProtection/>
  <mergeCells count="12">
    <mergeCell ref="A176:B176"/>
    <mergeCell ref="A5:B5"/>
    <mergeCell ref="A20:B20"/>
    <mergeCell ref="A35:B35"/>
    <mergeCell ref="A52:B52"/>
    <mergeCell ref="A69:B69"/>
    <mergeCell ref="A84:B84"/>
    <mergeCell ref="A101:B101"/>
    <mergeCell ref="A116:B116"/>
    <mergeCell ref="A131:B131"/>
    <mergeCell ref="A146:B146"/>
    <mergeCell ref="A161:B161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0">
      <selection activeCell="C50" sqref="C50"/>
    </sheetView>
  </sheetViews>
  <sheetFormatPr defaultColWidth="9.140625" defaultRowHeight="12.75"/>
  <cols>
    <col min="1" max="1" width="3.00390625" style="1" customWidth="1"/>
    <col min="2" max="2" width="23.57421875" style="1" customWidth="1"/>
    <col min="3" max="4" width="22.140625" style="1" customWidth="1"/>
    <col min="5" max="5" width="28.28125" style="1" customWidth="1"/>
    <col min="6" max="6" width="46.140625" style="1" customWidth="1"/>
    <col min="7" max="16384" width="9.140625" style="1" customWidth="1"/>
  </cols>
  <sheetData>
    <row r="1" spans="1:6" ht="19.5" thickBot="1">
      <c r="A1" s="45" t="s">
        <v>13</v>
      </c>
      <c r="B1" s="46"/>
      <c r="C1" s="46"/>
      <c r="D1" s="47"/>
      <c r="E1" s="48"/>
      <c r="F1" s="49" t="s">
        <v>49</v>
      </c>
    </row>
    <row r="2" spans="1:6" ht="15">
      <c r="A2" s="50"/>
      <c r="D2" s="9"/>
      <c r="E2" s="9"/>
      <c r="F2" s="9"/>
    </row>
    <row r="3" ht="12.75">
      <c r="B3" s="51"/>
    </row>
    <row r="4" spans="1:6" ht="39.75" customHeight="1">
      <c r="A4" s="305" t="s">
        <v>50</v>
      </c>
      <c r="B4" s="305"/>
      <c r="C4" s="305"/>
      <c r="D4" s="305"/>
      <c r="E4" s="305"/>
      <c r="F4" s="305"/>
    </row>
    <row r="5" spans="1:6" ht="76.5">
      <c r="A5" s="52" t="s">
        <v>51</v>
      </c>
      <c r="B5" s="12" t="s">
        <v>52</v>
      </c>
      <c r="C5" s="12" t="s">
        <v>53</v>
      </c>
      <c r="D5" s="12" t="s">
        <v>54</v>
      </c>
      <c r="E5" s="12" t="s">
        <v>55</v>
      </c>
      <c r="F5" s="53" t="s">
        <v>56</v>
      </c>
    </row>
    <row r="6" spans="1:6" ht="30" customHeight="1">
      <c r="A6" s="54"/>
      <c r="B6" s="14" t="s">
        <v>209</v>
      </c>
      <c r="C6" s="122">
        <v>70000</v>
      </c>
      <c r="D6" s="122">
        <v>10000</v>
      </c>
      <c r="E6" s="145" t="s">
        <v>210</v>
      </c>
      <c r="F6" s="144" t="s">
        <v>211</v>
      </c>
    </row>
    <row r="7" spans="1:6" ht="26.25" customHeight="1">
      <c r="A7" s="136"/>
      <c r="B7" s="171" t="s">
        <v>346</v>
      </c>
      <c r="C7" s="122">
        <v>700</v>
      </c>
      <c r="D7" s="122">
        <v>250</v>
      </c>
      <c r="E7" s="145" t="s">
        <v>354</v>
      </c>
      <c r="F7" s="144" t="s">
        <v>355</v>
      </c>
    </row>
    <row r="8" spans="1:6" ht="38.25" customHeight="1">
      <c r="A8" s="136"/>
      <c r="B8" s="15" t="s">
        <v>359</v>
      </c>
      <c r="C8" s="122">
        <v>1500</v>
      </c>
      <c r="D8" s="122">
        <v>1500</v>
      </c>
      <c r="E8" s="145" t="s">
        <v>354</v>
      </c>
      <c r="F8" s="144"/>
    </row>
    <row r="9" spans="1:6" ht="15.75" customHeight="1">
      <c r="A9" s="54"/>
      <c r="B9" s="14"/>
      <c r="C9" s="14"/>
      <c r="D9" s="122"/>
      <c r="E9" s="122"/>
      <c r="F9" s="122"/>
    </row>
    <row r="10" spans="1:6" ht="31.5" customHeight="1">
      <c r="A10" s="305" t="s">
        <v>57</v>
      </c>
      <c r="B10" s="305"/>
      <c r="C10" s="305"/>
      <c r="D10" s="305"/>
      <c r="E10" s="305"/>
      <c r="F10" s="305"/>
    </row>
    <row r="11" spans="1:6" ht="28.5" customHeight="1">
      <c r="A11" s="52" t="s">
        <v>51</v>
      </c>
      <c r="B11" s="12" t="s">
        <v>58</v>
      </c>
      <c r="C11" s="12" t="s">
        <v>59</v>
      </c>
      <c r="D11" s="12" t="s">
        <v>60</v>
      </c>
      <c r="E11" s="313" t="s">
        <v>61</v>
      </c>
      <c r="F11" s="313"/>
    </row>
    <row r="12" spans="1:6" ht="20.25" customHeight="1">
      <c r="A12" s="270" t="s">
        <v>209</v>
      </c>
      <c r="B12" s="271"/>
      <c r="C12" s="271"/>
      <c r="D12" s="271"/>
      <c r="E12" s="271"/>
      <c r="F12" s="272"/>
    </row>
    <row r="13" spans="1:6" ht="15.75" customHeight="1">
      <c r="A13" s="54">
        <v>1</v>
      </c>
      <c r="B13" s="122">
        <v>70000</v>
      </c>
      <c r="C13" s="146">
        <v>1</v>
      </c>
      <c r="D13" s="314" t="s">
        <v>212</v>
      </c>
      <c r="E13" s="316" t="s">
        <v>213</v>
      </c>
      <c r="F13" s="317"/>
    </row>
    <row r="14" spans="1:6" ht="15.75" customHeight="1">
      <c r="A14" s="54">
        <v>2</v>
      </c>
      <c r="B14" s="122">
        <v>40000</v>
      </c>
      <c r="C14" s="146">
        <v>4</v>
      </c>
      <c r="D14" s="315"/>
      <c r="E14" s="318"/>
      <c r="F14" s="319"/>
    </row>
    <row r="15" spans="1:6" ht="17.25" customHeight="1">
      <c r="A15" s="270" t="s">
        <v>346</v>
      </c>
      <c r="B15" s="271"/>
      <c r="C15" s="271"/>
      <c r="D15" s="271"/>
      <c r="E15" s="271"/>
      <c r="F15" s="272"/>
    </row>
    <row r="16" spans="1:6" ht="12.75">
      <c r="A16" s="14">
        <v>1</v>
      </c>
      <c r="B16" s="122">
        <v>700</v>
      </c>
      <c r="C16" s="136" t="s">
        <v>369</v>
      </c>
      <c r="D16" s="136" t="s">
        <v>157</v>
      </c>
      <c r="E16" s="267" t="s">
        <v>356</v>
      </c>
      <c r="F16" s="269"/>
    </row>
    <row r="17" spans="1:6" ht="17.25" customHeight="1">
      <c r="A17" s="270" t="s">
        <v>359</v>
      </c>
      <c r="B17" s="271"/>
      <c r="C17" s="271"/>
      <c r="D17" s="271"/>
      <c r="E17" s="271"/>
      <c r="F17" s="200"/>
    </row>
    <row r="18" spans="1:6" ht="12.75">
      <c r="A18" s="14">
        <v>1</v>
      </c>
      <c r="B18" s="122">
        <v>1500</v>
      </c>
      <c r="C18" s="136" t="s">
        <v>368</v>
      </c>
      <c r="D18" s="136" t="s">
        <v>370</v>
      </c>
      <c r="E18" s="267" t="s">
        <v>356</v>
      </c>
      <c r="F18" s="269"/>
    </row>
    <row r="19" spans="1:6" ht="18" customHeight="1">
      <c r="A19" s="270" t="s">
        <v>416</v>
      </c>
      <c r="B19" s="271"/>
      <c r="C19" s="271"/>
      <c r="D19" s="271"/>
      <c r="E19" s="271"/>
      <c r="F19" s="272"/>
    </row>
    <row r="20" spans="1:6" ht="12.75">
      <c r="A20" s="14">
        <v>1</v>
      </c>
      <c r="B20" s="122">
        <v>5000</v>
      </c>
      <c r="C20" s="136">
        <v>1</v>
      </c>
      <c r="D20" s="14" t="s">
        <v>157</v>
      </c>
      <c r="E20" s="267" t="s">
        <v>417</v>
      </c>
      <c r="F20" s="269"/>
    </row>
    <row r="26" ht="12.75">
      <c r="C26" s="201"/>
    </row>
  </sheetData>
  <sheetProtection/>
  <mergeCells count="12">
    <mergeCell ref="A4:F4"/>
    <mergeCell ref="A10:F10"/>
    <mergeCell ref="E11:F11"/>
    <mergeCell ref="A12:F12"/>
    <mergeCell ref="D13:D14"/>
    <mergeCell ref="E13:F14"/>
    <mergeCell ref="E20:F20"/>
    <mergeCell ref="A15:F15"/>
    <mergeCell ref="E16:F16"/>
    <mergeCell ref="A17:E17"/>
    <mergeCell ref="E18:F18"/>
    <mergeCell ref="A19:F19"/>
  </mergeCells>
  <printOptions/>
  <pageMargins left="0.75" right="0.75" top="1" bottom="1" header="0.5" footer="0.5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6"/>
  <sheetViews>
    <sheetView view="pageBreakPreview" zoomScaleSheetLayoutView="100" zoomScalePageLayoutView="0" workbookViewId="0" topLeftCell="A1">
      <selection activeCell="C32" sqref="C32"/>
    </sheetView>
  </sheetViews>
  <sheetFormatPr defaultColWidth="9.140625" defaultRowHeight="12.75"/>
  <cols>
    <col min="1" max="1" width="4.57421875" style="34" customWidth="1"/>
    <col min="2" max="2" width="24.57421875" style="34" customWidth="1"/>
    <col min="3" max="3" width="12.57421875" style="34" customWidth="1"/>
    <col min="4" max="4" width="21.7109375" style="34" customWidth="1"/>
    <col min="5" max="5" width="11.421875" style="34" customWidth="1"/>
    <col min="6" max="6" width="16.7109375" style="34" customWidth="1"/>
    <col min="7" max="7" width="14.8515625" style="34" customWidth="1"/>
    <col min="8" max="8" width="16.28125" style="34" customWidth="1"/>
    <col min="9" max="9" width="8.8515625" style="34" customWidth="1"/>
    <col min="10" max="10" width="9.140625" style="34" customWidth="1"/>
    <col min="11" max="11" width="12.57421875" style="34" customWidth="1"/>
    <col min="12" max="12" width="16.28125" style="34" customWidth="1"/>
    <col min="13" max="14" width="16.00390625" style="34" customWidth="1"/>
    <col min="15" max="15" width="5.140625" style="34" bestFit="1" customWidth="1"/>
    <col min="16" max="16" width="16.00390625" style="34" customWidth="1"/>
    <col min="17" max="17" width="12.8515625" style="34" customWidth="1"/>
    <col min="18" max="18" width="11.140625" style="34" customWidth="1"/>
    <col min="19" max="19" width="20.28125" style="34" customWidth="1"/>
    <col min="20" max="20" width="17.00390625" style="34" customWidth="1"/>
    <col min="21" max="21" width="14.8515625" style="34" customWidth="1"/>
    <col min="22" max="22" width="16.28125" style="34" customWidth="1"/>
    <col min="23" max="23" width="11.57421875" style="34" customWidth="1"/>
    <col min="24" max="24" width="11.00390625" style="34" customWidth="1"/>
    <col min="25" max="25" width="11.7109375" style="34" customWidth="1"/>
    <col min="26" max="26" width="11.140625" style="34" customWidth="1"/>
    <col min="27" max="27" width="12.28125" style="59" customWidth="1"/>
    <col min="28" max="16384" width="9.140625" style="34" customWidth="1"/>
  </cols>
  <sheetData>
    <row r="1" spans="1:27" ht="21" thickBot="1">
      <c r="A1" s="332" t="s">
        <v>13</v>
      </c>
      <c r="B1" s="333"/>
      <c r="C1" s="333"/>
      <c r="D1" s="333"/>
      <c r="E1" s="334"/>
      <c r="Z1" s="55"/>
      <c r="AA1" s="56" t="s">
        <v>62</v>
      </c>
    </row>
    <row r="2" spans="1:5" ht="18.75">
      <c r="A2" s="57"/>
      <c r="B2" s="57"/>
      <c r="C2" s="58"/>
      <c r="D2" s="58"/>
      <c r="E2" s="58"/>
    </row>
    <row r="3" spans="2:29" ht="13.5" customHeight="1" thickBot="1">
      <c r="B3" s="60"/>
      <c r="Z3" s="335"/>
      <c r="AA3" s="335"/>
      <c r="AB3" s="62"/>
      <c r="AC3" s="62"/>
    </row>
    <row r="4" spans="1:29" ht="23.25" customHeight="1">
      <c r="A4" s="336" t="s">
        <v>63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8" t="s">
        <v>63</v>
      </c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9"/>
      <c r="AB4" s="88"/>
      <c r="AC4" s="88"/>
    </row>
    <row r="5" spans="1:29" ht="12.75" customHeight="1">
      <c r="A5" s="342" t="s">
        <v>64</v>
      </c>
      <c r="B5" s="325" t="s">
        <v>65</v>
      </c>
      <c r="C5" s="325" t="s">
        <v>66</v>
      </c>
      <c r="D5" s="325" t="s">
        <v>67</v>
      </c>
      <c r="E5" s="325" t="s">
        <v>68</v>
      </c>
      <c r="F5" s="325" t="s">
        <v>69</v>
      </c>
      <c r="G5" s="322" t="s">
        <v>70</v>
      </c>
      <c r="H5" s="322"/>
      <c r="I5" s="325" t="s">
        <v>71</v>
      </c>
      <c r="J5" s="325" t="s">
        <v>72</v>
      </c>
      <c r="K5" s="325" t="s">
        <v>73</v>
      </c>
      <c r="L5" s="325" t="s">
        <v>74</v>
      </c>
      <c r="M5" s="325" t="s">
        <v>75</v>
      </c>
      <c r="N5" s="323" t="s">
        <v>76</v>
      </c>
      <c r="O5" s="327" t="s">
        <v>64</v>
      </c>
      <c r="P5" s="322" t="s">
        <v>77</v>
      </c>
      <c r="Q5" s="325" t="s">
        <v>120</v>
      </c>
      <c r="R5" s="322" t="s">
        <v>78</v>
      </c>
      <c r="S5" s="322" t="s">
        <v>79</v>
      </c>
      <c r="T5" s="322" t="s">
        <v>80</v>
      </c>
      <c r="U5" s="323" t="s">
        <v>81</v>
      </c>
      <c r="V5" s="322" t="s">
        <v>441</v>
      </c>
      <c r="W5" s="322" t="s">
        <v>82</v>
      </c>
      <c r="X5" s="322"/>
      <c r="Y5" s="322" t="s">
        <v>83</v>
      </c>
      <c r="Z5" s="322"/>
      <c r="AA5" s="320" t="s">
        <v>84</v>
      </c>
      <c r="AB5" s="62"/>
      <c r="AC5" s="62"/>
    </row>
    <row r="6" spans="1:27" ht="18.75" customHeight="1">
      <c r="A6" s="342"/>
      <c r="B6" s="326"/>
      <c r="C6" s="326"/>
      <c r="D6" s="326"/>
      <c r="E6" s="326"/>
      <c r="F6" s="326"/>
      <c r="G6" s="322"/>
      <c r="H6" s="322"/>
      <c r="I6" s="326"/>
      <c r="J6" s="326"/>
      <c r="K6" s="326"/>
      <c r="L6" s="326"/>
      <c r="M6" s="326"/>
      <c r="N6" s="340"/>
      <c r="O6" s="327"/>
      <c r="P6" s="322"/>
      <c r="Q6" s="326"/>
      <c r="R6" s="322"/>
      <c r="S6" s="322"/>
      <c r="T6" s="322"/>
      <c r="U6" s="324"/>
      <c r="V6" s="322"/>
      <c r="W6" s="322"/>
      <c r="X6" s="322"/>
      <c r="Y6" s="322"/>
      <c r="Z6" s="322"/>
      <c r="AA6" s="320"/>
    </row>
    <row r="7" spans="1:27" ht="34.5" customHeight="1" thickBot="1">
      <c r="A7" s="343"/>
      <c r="B7" s="287"/>
      <c r="C7" s="287"/>
      <c r="D7" s="287"/>
      <c r="E7" s="287"/>
      <c r="F7" s="287"/>
      <c r="G7" s="24" t="s">
        <v>85</v>
      </c>
      <c r="H7" s="24" t="s">
        <v>86</v>
      </c>
      <c r="I7" s="287"/>
      <c r="J7" s="287"/>
      <c r="K7" s="287"/>
      <c r="L7" s="287"/>
      <c r="M7" s="326"/>
      <c r="N7" s="341"/>
      <c r="O7" s="328"/>
      <c r="P7" s="274"/>
      <c r="Q7" s="287"/>
      <c r="R7" s="274"/>
      <c r="S7" s="274"/>
      <c r="T7" s="274"/>
      <c r="U7" s="24" t="s">
        <v>85</v>
      </c>
      <c r="V7" s="24"/>
      <c r="W7" s="235" t="s">
        <v>87</v>
      </c>
      <c r="X7" s="235" t="s">
        <v>88</v>
      </c>
      <c r="Y7" s="235" t="s">
        <v>87</v>
      </c>
      <c r="Z7" s="235" t="s">
        <v>88</v>
      </c>
      <c r="AA7" s="321"/>
    </row>
    <row r="8" spans="1:27" ht="36.75" customHeight="1">
      <c r="A8" s="148">
        <v>1</v>
      </c>
      <c r="B8" s="149" t="s">
        <v>216</v>
      </c>
      <c r="C8" s="151" t="s">
        <v>217</v>
      </c>
      <c r="D8" s="152" t="s">
        <v>218</v>
      </c>
      <c r="E8" s="155" t="s">
        <v>236</v>
      </c>
      <c r="F8" s="155" t="s">
        <v>243</v>
      </c>
      <c r="G8" s="26"/>
      <c r="H8" s="26"/>
      <c r="I8" s="155">
        <v>2800</v>
      </c>
      <c r="J8" s="155">
        <v>2002</v>
      </c>
      <c r="K8" s="26"/>
      <c r="L8" s="26"/>
      <c r="M8" s="61">
        <v>7</v>
      </c>
      <c r="N8" s="155">
        <v>6300</v>
      </c>
      <c r="O8" s="26">
        <v>2</v>
      </c>
      <c r="P8" s="26"/>
      <c r="Q8" s="26"/>
      <c r="R8" s="155">
        <v>9432</v>
      </c>
      <c r="S8" s="26"/>
      <c r="T8" s="26"/>
      <c r="U8" s="26"/>
      <c r="V8" s="240">
        <v>35400</v>
      </c>
      <c r="W8" s="157" t="s">
        <v>442</v>
      </c>
      <c r="X8" s="157" t="s">
        <v>443</v>
      </c>
      <c r="Y8" s="153" t="s">
        <v>444</v>
      </c>
      <c r="Z8" s="153" t="s">
        <v>445</v>
      </c>
      <c r="AA8" s="61"/>
    </row>
    <row r="9" spans="1:27" ht="32.25" customHeight="1">
      <c r="A9" s="148">
        <v>2</v>
      </c>
      <c r="B9" s="149" t="s">
        <v>219</v>
      </c>
      <c r="C9" s="151" t="s">
        <v>220</v>
      </c>
      <c r="D9" s="152">
        <v>4900108724</v>
      </c>
      <c r="E9" s="155" t="s">
        <v>237</v>
      </c>
      <c r="F9" s="155" t="s">
        <v>244</v>
      </c>
      <c r="G9" s="26"/>
      <c r="H9" s="26"/>
      <c r="I9" s="155">
        <v>8424</v>
      </c>
      <c r="J9" s="155">
        <v>1981</v>
      </c>
      <c r="K9" s="26"/>
      <c r="L9" s="26"/>
      <c r="M9" s="61"/>
      <c r="N9" s="155">
        <v>4535</v>
      </c>
      <c r="O9" s="26">
        <v>3</v>
      </c>
      <c r="P9" s="26"/>
      <c r="Q9" s="26"/>
      <c r="R9" s="155">
        <v>37350</v>
      </c>
      <c r="S9" s="26"/>
      <c r="T9" s="26"/>
      <c r="U9" s="26"/>
      <c r="V9" s="240">
        <v>53100</v>
      </c>
      <c r="W9" s="153" t="s">
        <v>446</v>
      </c>
      <c r="X9" s="153" t="s">
        <v>447</v>
      </c>
      <c r="Y9" s="153" t="s">
        <v>446</v>
      </c>
      <c r="Z9" s="153" t="s">
        <v>447</v>
      </c>
      <c r="AA9" s="61"/>
    </row>
    <row r="10" spans="1:27" ht="35.25" customHeight="1">
      <c r="A10" s="148">
        <v>3</v>
      </c>
      <c r="B10" s="153" t="s">
        <v>221</v>
      </c>
      <c r="C10" s="153" t="s">
        <v>222</v>
      </c>
      <c r="D10" s="153" t="s">
        <v>223</v>
      </c>
      <c r="E10" s="153" t="s">
        <v>238</v>
      </c>
      <c r="F10" s="153" t="s">
        <v>245</v>
      </c>
      <c r="G10" s="26"/>
      <c r="H10" s="26"/>
      <c r="I10" s="153">
        <v>1896</v>
      </c>
      <c r="J10" s="153">
        <v>2005</v>
      </c>
      <c r="K10" s="26"/>
      <c r="L10" s="26"/>
      <c r="M10" s="153">
        <v>9</v>
      </c>
      <c r="N10" s="87"/>
      <c r="O10" s="26">
        <v>4</v>
      </c>
      <c r="P10" s="26"/>
      <c r="Q10" s="26"/>
      <c r="R10" s="153">
        <v>282466</v>
      </c>
      <c r="S10" s="26"/>
      <c r="T10" s="26"/>
      <c r="U10" s="26"/>
      <c r="V10" s="240">
        <v>28800</v>
      </c>
      <c r="W10" s="153" t="s">
        <v>448</v>
      </c>
      <c r="X10" s="153" t="s">
        <v>449</v>
      </c>
      <c r="Y10" s="153" t="s">
        <v>448</v>
      </c>
      <c r="Z10" s="153" t="s">
        <v>449</v>
      </c>
      <c r="AA10" s="61"/>
    </row>
    <row r="11" spans="1:27" ht="36.75" customHeight="1">
      <c r="A11" s="148">
        <v>4</v>
      </c>
      <c r="B11" s="149" t="s">
        <v>224</v>
      </c>
      <c r="C11" s="154" t="s">
        <v>225</v>
      </c>
      <c r="D11" s="154" t="s">
        <v>226</v>
      </c>
      <c r="E11" s="153" t="s">
        <v>239</v>
      </c>
      <c r="F11" s="153" t="s">
        <v>246</v>
      </c>
      <c r="G11" s="26"/>
      <c r="H11" s="26"/>
      <c r="I11" s="153">
        <v>1896</v>
      </c>
      <c r="J11" s="153">
        <v>1997</v>
      </c>
      <c r="K11" s="26"/>
      <c r="L11" s="26"/>
      <c r="M11" s="153">
        <v>9</v>
      </c>
      <c r="N11" s="87"/>
      <c r="O11" s="26">
        <v>5</v>
      </c>
      <c r="P11" s="26"/>
      <c r="Q11" s="26"/>
      <c r="R11" s="153">
        <v>495306</v>
      </c>
      <c r="S11" s="26"/>
      <c r="T11" s="26"/>
      <c r="U11" s="26"/>
      <c r="V11" s="240"/>
      <c r="W11" s="153" t="s">
        <v>450</v>
      </c>
      <c r="X11" s="153" t="s">
        <v>451</v>
      </c>
      <c r="Y11" s="153"/>
      <c r="Z11" s="153"/>
      <c r="AA11" s="61"/>
    </row>
    <row r="12" spans="1:27" ht="31.5" customHeight="1">
      <c r="A12" s="148">
        <v>5</v>
      </c>
      <c r="B12" s="149" t="s">
        <v>227</v>
      </c>
      <c r="C12" s="154" t="s">
        <v>228</v>
      </c>
      <c r="D12" s="154" t="s">
        <v>229</v>
      </c>
      <c r="E12" s="153" t="s">
        <v>240</v>
      </c>
      <c r="F12" s="153"/>
      <c r="G12" s="26"/>
      <c r="H12" s="26"/>
      <c r="I12" s="153"/>
      <c r="J12" s="153">
        <v>2006</v>
      </c>
      <c r="K12" s="26"/>
      <c r="L12" s="26"/>
      <c r="M12" s="153"/>
      <c r="N12" s="87"/>
      <c r="O12" s="26">
        <v>6</v>
      </c>
      <c r="P12" s="26"/>
      <c r="Q12" s="26"/>
      <c r="R12" s="153"/>
      <c r="S12" s="26"/>
      <c r="T12" s="26"/>
      <c r="U12" s="26"/>
      <c r="V12" s="240">
        <v>2160</v>
      </c>
      <c r="W12" s="153" t="s">
        <v>446</v>
      </c>
      <c r="X12" s="153" t="s">
        <v>447</v>
      </c>
      <c r="Y12" s="153" t="s">
        <v>446</v>
      </c>
      <c r="Z12" s="153" t="s">
        <v>447</v>
      </c>
      <c r="AA12" s="61"/>
    </row>
    <row r="13" spans="1:27" ht="39.75" customHeight="1">
      <c r="A13" s="148">
        <v>6</v>
      </c>
      <c r="B13" s="149" t="s">
        <v>230</v>
      </c>
      <c r="C13" s="154" t="s">
        <v>231</v>
      </c>
      <c r="D13" s="154" t="s">
        <v>232</v>
      </c>
      <c r="E13" s="153" t="s">
        <v>241</v>
      </c>
      <c r="F13" s="153" t="s">
        <v>247</v>
      </c>
      <c r="G13" s="26"/>
      <c r="H13" s="26"/>
      <c r="I13" s="153">
        <v>6374</v>
      </c>
      <c r="J13" s="153">
        <v>2008</v>
      </c>
      <c r="K13" s="26"/>
      <c r="L13" s="26"/>
      <c r="M13" s="153">
        <v>6</v>
      </c>
      <c r="N13" s="87"/>
      <c r="O13" s="26">
        <v>7</v>
      </c>
      <c r="P13" s="26"/>
      <c r="Q13" s="26"/>
      <c r="R13" s="153">
        <v>3180</v>
      </c>
      <c r="S13" s="26"/>
      <c r="T13" s="26"/>
      <c r="U13" s="241"/>
      <c r="V13" s="240">
        <v>379260</v>
      </c>
      <c r="W13" s="153" t="s">
        <v>452</v>
      </c>
      <c r="X13" s="153" t="s">
        <v>453</v>
      </c>
      <c r="Y13" s="153" t="s">
        <v>452</v>
      </c>
      <c r="Z13" s="153" t="s">
        <v>453</v>
      </c>
      <c r="AA13" s="61"/>
    </row>
    <row r="14" spans="1:27" ht="36" customHeight="1">
      <c r="A14" s="148">
        <v>7</v>
      </c>
      <c r="B14" s="149" t="s">
        <v>230</v>
      </c>
      <c r="C14" s="154" t="s">
        <v>233</v>
      </c>
      <c r="D14" s="154" t="s">
        <v>234</v>
      </c>
      <c r="E14" s="153" t="s">
        <v>242</v>
      </c>
      <c r="F14" s="153" t="s">
        <v>248</v>
      </c>
      <c r="G14" s="26"/>
      <c r="H14" s="26"/>
      <c r="I14" s="153">
        <v>2987</v>
      </c>
      <c r="J14" s="153">
        <v>2008</v>
      </c>
      <c r="K14" s="26"/>
      <c r="L14" s="26"/>
      <c r="M14" s="153">
        <v>21</v>
      </c>
      <c r="N14" s="87"/>
      <c r="O14" s="26">
        <v>8</v>
      </c>
      <c r="P14" s="26"/>
      <c r="Q14" s="26"/>
      <c r="R14" s="153">
        <v>46100</v>
      </c>
      <c r="S14" s="26"/>
      <c r="T14" s="26"/>
      <c r="U14" s="26"/>
      <c r="V14" s="240">
        <v>202950</v>
      </c>
      <c r="W14" s="153" t="s">
        <v>454</v>
      </c>
      <c r="X14" s="153" t="s">
        <v>455</v>
      </c>
      <c r="Y14" s="153" t="s">
        <v>454</v>
      </c>
      <c r="Z14" s="153" t="s">
        <v>455</v>
      </c>
      <c r="AA14" s="61"/>
    </row>
    <row r="15" spans="1:27" ht="32.25" customHeight="1">
      <c r="A15" s="148">
        <v>8</v>
      </c>
      <c r="B15" s="158" t="s">
        <v>250</v>
      </c>
      <c r="C15" s="158" t="s">
        <v>251</v>
      </c>
      <c r="D15" s="158" t="s">
        <v>252</v>
      </c>
      <c r="E15" s="158" t="s">
        <v>253</v>
      </c>
      <c r="F15" s="158" t="s">
        <v>254</v>
      </c>
      <c r="G15" s="158"/>
      <c r="H15" s="158"/>
      <c r="I15" s="158">
        <v>1997</v>
      </c>
      <c r="J15" s="158">
        <v>2009</v>
      </c>
      <c r="K15" s="158"/>
      <c r="L15" s="158"/>
      <c r="M15" s="158">
        <v>6</v>
      </c>
      <c r="N15" s="159"/>
      <c r="O15" s="158">
        <v>9</v>
      </c>
      <c r="P15" s="158"/>
      <c r="Q15" s="158"/>
      <c r="R15" s="158">
        <v>22743</v>
      </c>
      <c r="S15" s="158"/>
      <c r="T15" s="158"/>
      <c r="U15" s="158"/>
      <c r="V15" s="238"/>
      <c r="W15" s="158" t="s">
        <v>456</v>
      </c>
      <c r="X15" s="158" t="s">
        <v>457</v>
      </c>
      <c r="Y15" s="158" t="s">
        <v>456</v>
      </c>
      <c r="Z15" s="158" t="s">
        <v>457</v>
      </c>
      <c r="AA15" s="161"/>
    </row>
    <row r="16" spans="1:27" ht="32.25" customHeight="1">
      <c r="A16" s="148">
        <v>9</v>
      </c>
      <c r="B16" s="158" t="s">
        <v>255</v>
      </c>
      <c r="C16" s="158" t="s">
        <v>256</v>
      </c>
      <c r="D16" s="158" t="s">
        <v>257</v>
      </c>
      <c r="E16" s="158" t="s">
        <v>258</v>
      </c>
      <c r="F16" s="158" t="s">
        <v>246</v>
      </c>
      <c r="G16" s="158"/>
      <c r="H16" s="158"/>
      <c r="I16" s="158">
        <v>1796</v>
      </c>
      <c r="J16" s="158">
        <v>2001</v>
      </c>
      <c r="K16" s="158"/>
      <c r="L16" s="158"/>
      <c r="M16" s="158">
        <v>5</v>
      </c>
      <c r="N16" s="159"/>
      <c r="O16" s="158">
        <v>10</v>
      </c>
      <c r="P16" s="158"/>
      <c r="Q16" s="158"/>
      <c r="R16" s="158">
        <v>99575</v>
      </c>
      <c r="S16" s="158"/>
      <c r="T16" s="158"/>
      <c r="U16" s="158"/>
      <c r="V16" s="158"/>
      <c r="W16" s="158" t="s">
        <v>458</v>
      </c>
      <c r="X16" s="158" t="s">
        <v>459</v>
      </c>
      <c r="Y16" s="158"/>
      <c r="Z16" s="160"/>
      <c r="AA16" s="161"/>
    </row>
    <row r="17" spans="1:27" ht="31.5" customHeight="1">
      <c r="A17" s="148">
        <v>10</v>
      </c>
      <c r="B17" s="158" t="s">
        <v>221</v>
      </c>
      <c r="C17" s="158" t="s">
        <v>259</v>
      </c>
      <c r="D17" s="238" t="s">
        <v>260</v>
      </c>
      <c r="E17" s="158" t="s">
        <v>261</v>
      </c>
      <c r="F17" s="158" t="s">
        <v>247</v>
      </c>
      <c r="G17" s="158"/>
      <c r="H17" s="158"/>
      <c r="I17" s="158">
        <v>1968</v>
      </c>
      <c r="J17" s="158">
        <v>1993</v>
      </c>
      <c r="K17" s="158"/>
      <c r="L17" s="158"/>
      <c r="M17" s="158">
        <v>2</v>
      </c>
      <c r="N17" s="159"/>
      <c r="O17" s="158">
        <v>11</v>
      </c>
      <c r="P17" s="158"/>
      <c r="Q17" s="158"/>
      <c r="R17" s="158">
        <v>223119</v>
      </c>
      <c r="S17" s="158"/>
      <c r="T17" s="158"/>
      <c r="U17" s="158"/>
      <c r="V17" s="158"/>
      <c r="W17" s="158" t="s">
        <v>460</v>
      </c>
      <c r="X17" s="158" t="s">
        <v>461</v>
      </c>
      <c r="Y17" s="158"/>
      <c r="Z17" s="160"/>
      <c r="AA17" s="161"/>
    </row>
    <row r="18" spans="1:27" ht="24.75" customHeight="1">
      <c r="A18" s="329" t="s">
        <v>327</v>
      </c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1"/>
    </row>
    <row r="19" spans="1:27" ht="34.5" customHeight="1">
      <c r="A19" s="158">
        <v>11</v>
      </c>
      <c r="B19" s="149" t="s">
        <v>331</v>
      </c>
      <c r="C19" s="154" t="s">
        <v>332</v>
      </c>
      <c r="D19" s="154" t="s">
        <v>333</v>
      </c>
      <c r="E19" s="158" t="s">
        <v>334</v>
      </c>
      <c r="F19" s="158" t="s">
        <v>335</v>
      </c>
      <c r="G19" s="158"/>
      <c r="H19" s="158"/>
      <c r="I19" s="158">
        <v>6540</v>
      </c>
      <c r="J19" s="158">
        <v>2003</v>
      </c>
      <c r="K19" s="158"/>
      <c r="L19" s="158"/>
      <c r="M19" s="158">
        <v>43</v>
      </c>
      <c r="N19" s="159"/>
      <c r="O19" s="158">
        <v>13</v>
      </c>
      <c r="P19" s="158"/>
      <c r="Q19" s="158"/>
      <c r="R19" s="158">
        <v>294632</v>
      </c>
      <c r="S19" s="158"/>
      <c r="T19" s="158"/>
      <c r="U19" s="158"/>
      <c r="V19" s="239">
        <v>71700</v>
      </c>
      <c r="W19" s="158" t="s">
        <v>462</v>
      </c>
      <c r="X19" s="158" t="s">
        <v>463</v>
      </c>
      <c r="Y19" s="158" t="s">
        <v>446</v>
      </c>
      <c r="Z19" s="158" t="s">
        <v>447</v>
      </c>
      <c r="AA19" s="161"/>
    </row>
    <row r="20" spans="1:27" ht="24.75" customHeight="1">
      <c r="A20" s="329" t="s">
        <v>375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1"/>
    </row>
    <row r="21" spans="1:27" ht="36" customHeight="1">
      <c r="A21" s="206">
        <v>12</v>
      </c>
      <c r="B21" s="149" t="s">
        <v>376</v>
      </c>
      <c r="C21" s="149" t="s">
        <v>377</v>
      </c>
      <c r="D21" s="152">
        <v>73473</v>
      </c>
      <c r="E21" s="155" t="s">
        <v>396</v>
      </c>
      <c r="F21" s="155" t="s">
        <v>377</v>
      </c>
      <c r="G21" s="158"/>
      <c r="H21" s="158"/>
      <c r="I21" s="155">
        <v>2502</v>
      </c>
      <c r="J21" s="155">
        <v>1993</v>
      </c>
      <c r="K21" s="158"/>
      <c r="L21" s="158"/>
      <c r="M21" s="158"/>
      <c r="N21" s="158"/>
      <c r="O21" s="158">
        <v>15</v>
      </c>
      <c r="P21" s="158"/>
      <c r="Q21" s="158"/>
      <c r="R21" s="155"/>
      <c r="S21" s="158"/>
      <c r="T21" s="158"/>
      <c r="U21" s="158"/>
      <c r="V21" s="156"/>
      <c r="W21" s="153" t="s">
        <v>446</v>
      </c>
      <c r="X21" s="153" t="s">
        <v>447</v>
      </c>
      <c r="Y21" s="149" t="s">
        <v>249</v>
      </c>
      <c r="Z21" s="149" t="s">
        <v>249</v>
      </c>
      <c r="AA21" s="161"/>
    </row>
    <row r="22" spans="1:27" ht="33.75" customHeight="1">
      <c r="A22" s="206">
        <v>13</v>
      </c>
      <c r="B22" s="149" t="s">
        <v>376</v>
      </c>
      <c r="C22" s="149" t="s">
        <v>377</v>
      </c>
      <c r="D22" s="152">
        <v>172404</v>
      </c>
      <c r="E22" s="155" t="s">
        <v>397</v>
      </c>
      <c r="F22" s="155" t="s">
        <v>377</v>
      </c>
      <c r="G22" s="205"/>
      <c r="H22" s="205"/>
      <c r="I22" s="155">
        <v>2502</v>
      </c>
      <c r="J22" s="155">
        <v>1991</v>
      </c>
      <c r="K22" s="205"/>
      <c r="L22" s="205"/>
      <c r="M22" s="205"/>
      <c r="N22" s="205"/>
      <c r="O22" s="205"/>
      <c r="P22" s="205"/>
      <c r="Q22" s="205"/>
      <c r="R22" s="155"/>
      <c r="S22" s="205"/>
      <c r="T22" s="205"/>
      <c r="U22" s="205"/>
      <c r="V22" s="156"/>
      <c r="W22" s="153" t="s">
        <v>446</v>
      </c>
      <c r="X22" s="153" t="s">
        <v>447</v>
      </c>
      <c r="Y22" s="149" t="s">
        <v>249</v>
      </c>
      <c r="Z22" s="149" t="s">
        <v>249</v>
      </c>
      <c r="AA22" s="205"/>
    </row>
    <row r="23" spans="1:27" ht="29.25" customHeight="1">
      <c r="A23" s="206">
        <v>14</v>
      </c>
      <c r="B23" s="149" t="s">
        <v>378</v>
      </c>
      <c r="C23" s="149" t="s">
        <v>379</v>
      </c>
      <c r="D23" s="152">
        <v>1972</v>
      </c>
      <c r="E23" s="155" t="s">
        <v>398</v>
      </c>
      <c r="F23" s="155" t="s">
        <v>379</v>
      </c>
      <c r="G23" s="205"/>
      <c r="H23" s="205"/>
      <c r="I23" s="155" t="s">
        <v>249</v>
      </c>
      <c r="J23" s="155">
        <v>1990</v>
      </c>
      <c r="K23" s="205"/>
      <c r="L23" s="205"/>
      <c r="M23" s="205"/>
      <c r="N23" s="205"/>
      <c r="O23" s="205"/>
      <c r="P23" s="205"/>
      <c r="Q23" s="205"/>
      <c r="R23" s="155"/>
      <c r="S23" s="205"/>
      <c r="T23" s="205"/>
      <c r="U23" s="205"/>
      <c r="V23" s="156"/>
      <c r="W23" s="153" t="s">
        <v>446</v>
      </c>
      <c r="X23" s="153" t="s">
        <v>447</v>
      </c>
      <c r="Y23" s="149" t="s">
        <v>249</v>
      </c>
      <c r="Z23" s="149" t="s">
        <v>249</v>
      </c>
      <c r="AA23" s="205"/>
    </row>
    <row r="24" spans="1:27" ht="33" customHeight="1">
      <c r="A24" s="206">
        <v>15</v>
      </c>
      <c r="B24" s="149" t="s">
        <v>378</v>
      </c>
      <c r="C24" s="149" t="s">
        <v>379</v>
      </c>
      <c r="D24" s="152">
        <v>5337</v>
      </c>
      <c r="E24" s="155" t="s">
        <v>399</v>
      </c>
      <c r="F24" s="155" t="s">
        <v>379</v>
      </c>
      <c r="G24" s="205"/>
      <c r="H24" s="205"/>
      <c r="I24" s="155" t="s">
        <v>249</v>
      </c>
      <c r="J24" s="155">
        <v>1978</v>
      </c>
      <c r="K24" s="205"/>
      <c r="L24" s="205"/>
      <c r="M24" s="205"/>
      <c r="N24" s="205"/>
      <c r="O24" s="205"/>
      <c r="P24" s="205"/>
      <c r="Q24" s="205"/>
      <c r="R24" s="155"/>
      <c r="S24" s="205"/>
      <c r="T24" s="205"/>
      <c r="U24" s="205"/>
      <c r="V24" s="156"/>
      <c r="W24" s="153" t="s">
        <v>446</v>
      </c>
      <c r="X24" s="153" t="s">
        <v>447</v>
      </c>
      <c r="Y24" s="149" t="s">
        <v>249</v>
      </c>
      <c r="Z24" s="149" t="s">
        <v>249</v>
      </c>
      <c r="AA24" s="205"/>
    </row>
    <row r="25" spans="1:27" ht="32.25" customHeight="1">
      <c r="A25" s="206">
        <v>16</v>
      </c>
      <c r="B25" s="152" t="s">
        <v>380</v>
      </c>
      <c r="C25" s="151" t="s">
        <v>381</v>
      </c>
      <c r="D25" s="152" t="s">
        <v>382</v>
      </c>
      <c r="E25" s="155" t="s">
        <v>400</v>
      </c>
      <c r="F25" s="155" t="s">
        <v>389</v>
      </c>
      <c r="G25" s="205"/>
      <c r="H25" s="205"/>
      <c r="I25" s="155" t="s">
        <v>408</v>
      </c>
      <c r="J25" s="155">
        <v>2002</v>
      </c>
      <c r="K25" s="205"/>
      <c r="L25" s="205"/>
      <c r="M25" s="205"/>
      <c r="N25" s="205"/>
      <c r="O25" s="205"/>
      <c r="P25" s="205"/>
      <c r="Q25" s="205"/>
      <c r="R25" s="155">
        <v>118783</v>
      </c>
      <c r="S25" s="205"/>
      <c r="T25" s="205"/>
      <c r="U25" s="205"/>
      <c r="V25" s="156"/>
      <c r="W25" s="153" t="s">
        <v>464</v>
      </c>
      <c r="X25" s="153" t="s">
        <v>465</v>
      </c>
      <c r="Y25" s="149" t="s">
        <v>249</v>
      </c>
      <c r="Z25" s="149" t="s">
        <v>249</v>
      </c>
      <c r="AA25" s="205"/>
    </row>
    <row r="26" spans="1:27" s="63" customFormat="1" ht="31.5" customHeight="1">
      <c r="A26" s="206">
        <v>17</v>
      </c>
      <c r="B26" s="149" t="s">
        <v>383</v>
      </c>
      <c r="C26" s="150"/>
      <c r="D26" s="149">
        <v>6431</v>
      </c>
      <c r="E26" s="153"/>
      <c r="F26" s="153"/>
      <c r="G26" s="205"/>
      <c r="H26" s="205"/>
      <c r="I26" s="155"/>
      <c r="J26" s="155">
        <v>1984</v>
      </c>
      <c r="K26" s="205"/>
      <c r="L26" s="205"/>
      <c r="M26" s="205"/>
      <c r="N26" s="205"/>
      <c r="O26" s="205"/>
      <c r="P26" s="205"/>
      <c r="Q26" s="205"/>
      <c r="R26" s="155"/>
      <c r="S26" s="205"/>
      <c r="T26" s="205"/>
      <c r="U26" s="205"/>
      <c r="V26" s="156"/>
      <c r="W26" s="153" t="s">
        <v>446</v>
      </c>
      <c r="X26" s="153" t="s">
        <v>447</v>
      </c>
      <c r="Y26" s="149" t="s">
        <v>249</v>
      </c>
      <c r="Z26" s="149" t="s">
        <v>249</v>
      </c>
      <c r="AA26" s="205"/>
    </row>
    <row r="27" spans="1:27" ht="28.5" customHeight="1">
      <c r="A27" s="206">
        <v>18</v>
      </c>
      <c r="B27" s="149" t="s">
        <v>384</v>
      </c>
      <c r="C27" s="150" t="s">
        <v>385</v>
      </c>
      <c r="D27" s="149">
        <v>8613</v>
      </c>
      <c r="E27" s="153" t="s">
        <v>249</v>
      </c>
      <c r="F27" s="153" t="s">
        <v>401</v>
      </c>
      <c r="G27" s="205"/>
      <c r="H27" s="205"/>
      <c r="I27" s="155"/>
      <c r="J27" s="155">
        <v>1986</v>
      </c>
      <c r="K27" s="205"/>
      <c r="L27" s="205"/>
      <c r="M27" s="205"/>
      <c r="N27" s="205"/>
      <c r="O27" s="205"/>
      <c r="P27" s="205"/>
      <c r="Q27" s="205"/>
      <c r="R27" s="155"/>
      <c r="S27" s="205"/>
      <c r="T27" s="205"/>
      <c r="U27" s="205"/>
      <c r="V27" s="156"/>
      <c r="W27" s="153" t="s">
        <v>446</v>
      </c>
      <c r="X27" s="153" t="s">
        <v>447</v>
      </c>
      <c r="Y27" s="149" t="s">
        <v>249</v>
      </c>
      <c r="Z27" s="149" t="s">
        <v>249</v>
      </c>
      <c r="AA27" s="205"/>
    </row>
    <row r="28" spans="1:27" ht="31.5">
      <c r="A28" s="206">
        <v>19</v>
      </c>
      <c r="B28" s="149" t="s">
        <v>386</v>
      </c>
      <c r="C28" s="151" t="s">
        <v>387</v>
      </c>
      <c r="D28" s="152"/>
      <c r="E28" s="155" t="s">
        <v>402</v>
      </c>
      <c r="F28" s="155"/>
      <c r="G28" s="205"/>
      <c r="H28" s="205"/>
      <c r="I28" s="155"/>
      <c r="J28" s="155">
        <v>1984</v>
      </c>
      <c r="K28" s="205"/>
      <c r="L28" s="205"/>
      <c r="M28" s="205"/>
      <c r="N28" s="205"/>
      <c r="O28" s="205"/>
      <c r="P28" s="205"/>
      <c r="Q28" s="205"/>
      <c r="R28" s="155"/>
      <c r="S28" s="205"/>
      <c r="T28" s="205"/>
      <c r="U28" s="205"/>
      <c r="V28" s="156"/>
      <c r="W28" s="153" t="s">
        <v>446</v>
      </c>
      <c r="X28" s="153" t="s">
        <v>447</v>
      </c>
      <c r="Y28" s="149" t="s">
        <v>249</v>
      </c>
      <c r="Z28" s="149" t="s">
        <v>249</v>
      </c>
      <c r="AA28" s="205"/>
    </row>
    <row r="29" spans="1:27" s="63" customFormat="1" ht="32.25" customHeight="1">
      <c r="A29" s="206">
        <v>20</v>
      </c>
      <c r="B29" s="149" t="s">
        <v>388</v>
      </c>
      <c r="C29" s="151" t="s">
        <v>389</v>
      </c>
      <c r="D29" s="152" t="s">
        <v>390</v>
      </c>
      <c r="E29" s="155" t="s">
        <v>403</v>
      </c>
      <c r="F29" s="151" t="s">
        <v>389</v>
      </c>
      <c r="G29" s="205"/>
      <c r="H29" s="205"/>
      <c r="I29" s="155">
        <v>6871</v>
      </c>
      <c r="J29" s="155">
        <v>2007</v>
      </c>
      <c r="K29" s="205"/>
      <c r="L29" s="205"/>
      <c r="M29" s="205"/>
      <c r="N29" s="205"/>
      <c r="O29" s="205"/>
      <c r="P29" s="205"/>
      <c r="Q29" s="205"/>
      <c r="R29" s="155">
        <v>39957</v>
      </c>
      <c r="S29" s="205"/>
      <c r="T29" s="205"/>
      <c r="U29" s="205"/>
      <c r="V29" s="240">
        <f>390000-39000</f>
        <v>351000</v>
      </c>
      <c r="W29" s="153" t="s">
        <v>466</v>
      </c>
      <c r="X29" s="153" t="s">
        <v>467</v>
      </c>
      <c r="Y29" s="153" t="s">
        <v>466</v>
      </c>
      <c r="Z29" s="153" t="s">
        <v>467</v>
      </c>
      <c r="AA29" s="205"/>
    </row>
    <row r="30" spans="1:27" ht="31.5">
      <c r="A30" s="206">
        <v>21</v>
      </c>
      <c r="B30" s="206" t="s">
        <v>331</v>
      </c>
      <c r="C30" s="207" t="s">
        <v>391</v>
      </c>
      <c r="D30" s="206">
        <v>107807</v>
      </c>
      <c r="E30" s="155" t="s">
        <v>404</v>
      </c>
      <c r="F30" s="155"/>
      <c r="G30" s="37"/>
      <c r="H30" s="37"/>
      <c r="I30" s="155"/>
      <c r="J30" s="155"/>
      <c r="K30" s="37"/>
      <c r="L30" s="37"/>
      <c r="M30" s="37"/>
      <c r="N30" s="37"/>
      <c r="O30" s="37"/>
      <c r="P30" s="37"/>
      <c r="Q30" s="37"/>
      <c r="R30" s="155"/>
      <c r="S30" s="37"/>
      <c r="T30" s="37"/>
      <c r="U30" s="37"/>
      <c r="V30" s="211"/>
      <c r="W30" s="153" t="s">
        <v>468</v>
      </c>
      <c r="X30" s="153" t="s">
        <v>469</v>
      </c>
      <c r="Y30" s="206"/>
      <c r="Z30" s="206"/>
      <c r="AA30" s="61"/>
    </row>
    <row r="31" spans="1:27" ht="31.5">
      <c r="A31" s="206">
        <v>22</v>
      </c>
      <c r="B31" s="208" t="s">
        <v>392</v>
      </c>
      <c r="C31" s="209" t="s">
        <v>393</v>
      </c>
      <c r="D31" s="208" t="s">
        <v>394</v>
      </c>
      <c r="E31" s="210" t="s">
        <v>405</v>
      </c>
      <c r="F31" s="210"/>
      <c r="G31" s="37"/>
      <c r="H31" s="37"/>
      <c r="I31" s="210">
        <v>1910</v>
      </c>
      <c r="J31" s="210">
        <v>2008</v>
      </c>
      <c r="K31" s="37"/>
      <c r="L31" s="37"/>
      <c r="M31" s="37"/>
      <c r="N31" s="37"/>
      <c r="O31" s="37"/>
      <c r="P31" s="37"/>
      <c r="Q31" s="37"/>
      <c r="R31" s="210">
        <v>54444</v>
      </c>
      <c r="S31" s="37"/>
      <c r="T31" s="37"/>
      <c r="U31" s="37"/>
      <c r="V31" s="249">
        <v>37800</v>
      </c>
      <c r="W31" s="242" t="s">
        <v>470</v>
      </c>
      <c r="X31" s="242" t="s">
        <v>471</v>
      </c>
      <c r="Y31" s="242" t="s">
        <v>470</v>
      </c>
      <c r="Z31" s="242" t="s">
        <v>471</v>
      </c>
      <c r="AA31" s="61"/>
    </row>
    <row r="32" spans="1:27" ht="31.5">
      <c r="A32" s="206">
        <v>23</v>
      </c>
      <c r="B32" s="208" t="s">
        <v>380</v>
      </c>
      <c r="C32" s="209" t="s">
        <v>395</v>
      </c>
      <c r="D32" s="208">
        <v>50188</v>
      </c>
      <c r="E32" s="210" t="s">
        <v>406</v>
      </c>
      <c r="F32" s="242" t="s">
        <v>407</v>
      </c>
      <c r="G32" s="37"/>
      <c r="H32" s="37"/>
      <c r="I32" s="210">
        <v>6842</v>
      </c>
      <c r="J32" s="210">
        <v>1975</v>
      </c>
      <c r="K32" s="37"/>
      <c r="L32" s="37"/>
      <c r="M32" s="37"/>
      <c r="N32" s="37"/>
      <c r="O32" s="37"/>
      <c r="P32" s="37"/>
      <c r="Q32" s="37"/>
      <c r="R32" s="210">
        <v>126597</v>
      </c>
      <c r="S32" s="37"/>
      <c r="T32" s="37"/>
      <c r="U32" s="37"/>
      <c r="V32" s="246"/>
      <c r="W32" s="243" t="s">
        <v>472</v>
      </c>
      <c r="X32" s="243" t="s">
        <v>473</v>
      </c>
      <c r="Y32" s="208"/>
      <c r="Z32" s="208"/>
      <c r="AA32" s="61"/>
    </row>
    <row r="33" spans="1:27" s="214" customFormat="1" ht="31.5">
      <c r="A33" s="206">
        <v>24</v>
      </c>
      <c r="B33" s="213" t="s">
        <v>409</v>
      </c>
      <c r="C33" s="212" t="s">
        <v>410</v>
      </c>
      <c r="D33" s="213" t="s">
        <v>411</v>
      </c>
      <c r="E33" s="213" t="s">
        <v>412</v>
      </c>
      <c r="F33" s="213" t="s">
        <v>413</v>
      </c>
      <c r="G33" s="213"/>
      <c r="H33" s="213"/>
      <c r="I33" s="213"/>
      <c r="J33" s="213">
        <v>2009</v>
      </c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44" t="s">
        <v>476</v>
      </c>
      <c r="X33" s="244" t="s">
        <v>477</v>
      </c>
      <c r="Y33" s="247"/>
      <c r="Z33" s="247"/>
      <c r="AA33" s="213"/>
    </row>
    <row r="34" spans="1:27" s="59" customFormat="1" ht="19.5" customHeight="1">
      <c r="A34" s="206">
        <v>25</v>
      </c>
      <c r="B34" s="161" t="s">
        <v>414</v>
      </c>
      <c r="C34" s="212"/>
      <c r="D34" s="161" t="s">
        <v>215</v>
      </c>
      <c r="E34" s="161" t="s">
        <v>235</v>
      </c>
      <c r="F34" s="248" t="s">
        <v>415</v>
      </c>
      <c r="G34" s="161"/>
      <c r="H34" s="161"/>
      <c r="I34" s="161"/>
      <c r="J34" s="161">
        <v>1997</v>
      </c>
      <c r="K34" s="161"/>
      <c r="L34" s="161"/>
      <c r="M34" s="161"/>
      <c r="N34" s="161"/>
      <c r="O34" s="161"/>
      <c r="P34" s="161"/>
      <c r="Q34" s="161"/>
      <c r="R34" s="215">
        <v>343300</v>
      </c>
      <c r="S34" s="161"/>
      <c r="T34" s="161"/>
      <c r="U34" s="161"/>
      <c r="V34" s="161"/>
      <c r="W34" s="245" t="s">
        <v>474</v>
      </c>
      <c r="X34" s="245" t="s">
        <v>475</v>
      </c>
      <c r="Y34" s="248"/>
      <c r="Z34" s="248"/>
      <c r="AA34" s="161"/>
    </row>
    <row r="35" ht="12.75">
      <c r="C35"/>
    </row>
    <row r="36" ht="12.75">
      <c r="C36" s="64"/>
    </row>
    <row r="37" ht="12.75">
      <c r="C37"/>
    </row>
    <row r="38" ht="12.75">
      <c r="C38" s="64"/>
    </row>
    <row r="39" ht="12.75">
      <c r="C39"/>
    </row>
    <row r="40" ht="12.75">
      <c r="C40" s="64"/>
    </row>
    <row r="41" ht="12.75">
      <c r="C41"/>
    </row>
    <row r="42" ht="12.75">
      <c r="C42" s="64"/>
    </row>
    <row r="43" ht="12.75">
      <c r="C43"/>
    </row>
    <row r="44" ht="12.75">
      <c r="C44" s="64"/>
    </row>
    <row r="45" ht="12.75">
      <c r="C45"/>
    </row>
    <row r="46" ht="12.75">
      <c r="C46"/>
    </row>
  </sheetData>
  <sheetProtection/>
  <mergeCells count="30">
    <mergeCell ref="A18:AA18"/>
    <mergeCell ref="A20:AA20"/>
    <mergeCell ref="A1:E1"/>
    <mergeCell ref="Z3:AA3"/>
    <mergeCell ref="A4:N4"/>
    <mergeCell ref="O4:AA4"/>
    <mergeCell ref="N5:N7"/>
    <mergeCell ref="A5:A7"/>
    <mergeCell ref="B5:B7"/>
    <mergeCell ref="C5:C7"/>
    <mergeCell ref="D5:D7"/>
    <mergeCell ref="I5:I7"/>
    <mergeCell ref="K5:K7"/>
    <mergeCell ref="L5:L7"/>
    <mergeCell ref="M5:M7"/>
    <mergeCell ref="Y5:Z6"/>
    <mergeCell ref="R5:R7"/>
    <mergeCell ref="J5:J7"/>
    <mergeCell ref="E5:E7"/>
    <mergeCell ref="F5:F7"/>
    <mergeCell ref="Q5:Q7"/>
    <mergeCell ref="G5:H6"/>
    <mergeCell ref="O5:O7"/>
    <mergeCell ref="P5:P7"/>
    <mergeCell ref="AA5:AA7"/>
    <mergeCell ref="S5:S7"/>
    <mergeCell ref="T5:T7"/>
    <mergeCell ref="W5:X6"/>
    <mergeCell ref="U5:U6"/>
    <mergeCell ref="V5:V6"/>
  </mergeCells>
  <printOptions/>
  <pageMargins left="0.75" right="0.75" top="1" bottom="1" header="0.5" footer="0.5"/>
  <pageSetup horizontalDpi="600" verticalDpi="600" orientation="landscape" paperSize="9" scale="63" r:id="rId1"/>
  <rowBreaks count="1" manualBreakCount="1">
    <brk id="20" max="26" man="1"/>
  </rowBreaks>
  <colBreaks count="1" manualBreakCount="1">
    <brk id="14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6.140625" style="76" customWidth="1"/>
    <col min="2" max="2" width="13.7109375" style="76" customWidth="1"/>
    <col min="3" max="3" width="29.140625" style="76" customWidth="1"/>
    <col min="4" max="4" width="31.57421875" style="76" customWidth="1"/>
    <col min="5" max="16384" width="9.140625" style="76" customWidth="1"/>
  </cols>
  <sheetData>
    <row r="1" ht="13.5" thickBot="1">
      <c r="D1" s="77" t="s">
        <v>101</v>
      </c>
    </row>
    <row r="2" spans="1:8" ht="18.75" customHeight="1" thickBot="1">
      <c r="A2" s="346" t="s">
        <v>113</v>
      </c>
      <c r="B2" s="347"/>
      <c r="C2" s="348"/>
      <c r="D2" s="78"/>
      <c r="E2" s="78"/>
      <c r="F2" s="78"/>
      <c r="G2" s="78"/>
      <c r="H2" s="78"/>
    </row>
    <row r="3" spans="2:8" ht="18" customHeight="1">
      <c r="B3" s="78"/>
      <c r="C3" s="78"/>
      <c r="D3" s="78"/>
      <c r="E3" s="78"/>
      <c r="F3" s="78"/>
      <c r="G3" s="78"/>
      <c r="H3" s="78"/>
    </row>
    <row r="4" spans="1:8" ht="24" customHeight="1">
      <c r="A4" s="349" t="s">
        <v>102</v>
      </c>
      <c r="B4" s="349"/>
      <c r="C4" s="349"/>
      <c r="D4" s="349"/>
      <c r="E4" s="78"/>
      <c r="F4" s="78"/>
      <c r="G4" s="78"/>
      <c r="H4" s="78"/>
    </row>
    <row r="5" spans="1:8" ht="38.25">
      <c r="A5" s="13" t="s">
        <v>114</v>
      </c>
      <c r="B5" s="13" t="s">
        <v>103</v>
      </c>
      <c r="C5" s="13" t="s">
        <v>104</v>
      </c>
      <c r="D5" s="13" t="s">
        <v>105</v>
      </c>
      <c r="E5" s="78"/>
      <c r="F5" s="78"/>
      <c r="G5" s="78"/>
      <c r="H5" s="78"/>
    </row>
    <row r="6" spans="1:8" ht="22.5" customHeight="1">
      <c r="A6" s="79">
        <v>2008</v>
      </c>
      <c r="B6" s="257">
        <v>2</v>
      </c>
      <c r="C6" s="258">
        <v>1184</v>
      </c>
      <c r="D6" s="80" t="s">
        <v>480</v>
      </c>
      <c r="E6" s="78"/>
      <c r="F6" s="78"/>
      <c r="G6" s="78"/>
      <c r="H6" s="78"/>
    </row>
    <row r="7" spans="1:8" ht="22.5" customHeight="1">
      <c r="A7" s="79">
        <v>2008</v>
      </c>
      <c r="B7" s="257">
        <v>2</v>
      </c>
      <c r="C7" s="258">
        <v>4315</v>
      </c>
      <c r="D7" s="80" t="s">
        <v>479</v>
      </c>
      <c r="E7" s="78"/>
      <c r="F7" s="78"/>
      <c r="G7" s="78"/>
      <c r="H7" s="78"/>
    </row>
    <row r="8" spans="1:8" ht="22.5" customHeight="1">
      <c r="A8" s="79">
        <v>2009</v>
      </c>
      <c r="B8" s="257">
        <v>4</v>
      </c>
      <c r="C8" s="258">
        <v>4912</v>
      </c>
      <c r="D8" s="80" t="s">
        <v>480</v>
      </c>
      <c r="E8" s="78"/>
      <c r="F8" s="78"/>
      <c r="G8" s="78"/>
      <c r="H8" s="78"/>
    </row>
    <row r="9" spans="1:8" ht="22.5" customHeight="1">
      <c r="A9" s="79">
        <v>2009</v>
      </c>
      <c r="B9" s="257">
        <v>1</v>
      </c>
      <c r="C9" s="259">
        <v>293</v>
      </c>
      <c r="D9" s="80" t="s">
        <v>479</v>
      </c>
      <c r="E9" s="78"/>
      <c r="F9" s="78"/>
      <c r="G9" s="78"/>
      <c r="H9" s="78"/>
    </row>
    <row r="10" spans="1:8" ht="22.5" customHeight="1">
      <c r="A10" s="79">
        <v>2010</v>
      </c>
      <c r="B10" s="257">
        <v>1</v>
      </c>
      <c r="C10" s="258">
        <v>1933</v>
      </c>
      <c r="D10" s="80" t="s">
        <v>480</v>
      </c>
      <c r="E10" s="78"/>
      <c r="F10" s="78"/>
      <c r="G10" s="78"/>
      <c r="H10" s="78"/>
    </row>
    <row r="11" spans="1:8" ht="12.75">
      <c r="A11" s="78"/>
      <c r="B11" s="78"/>
      <c r="C11" s="78"/>
      <c r="D11" s="78"/>
      <c r="E11" s="78"/>
      <c r="F11" s="78"/>
      <c r="G11" s="78"/>
      <c r="H11" s="78"/>
    </row>
    <row r="12" spans="1:8" ht="12.75">
      <c r="A12" s="78"/>
      <c r="B12" s="78"/>
      <c r="C12" s="78"/>
      <c r="D12" s="78"/>
      <c r="E12" s="78"/>
      <c r="F12" s="78"/>
      <c r="G12" s="78"/>
      <c r="H12" s="78"/>
    </row>
    <row r="13" spans="1:8" ht="12.75">
      <c r="A13" s="78"/>
      <c r="B13" s="78"/>
      <c r="C13" s="78"/>
      <c r="D13" s="78"/>
      <c r="E13" s="78"/>
      <c r="F13" s="78"/>
      <c r="G13" s="78"/>
      <c r="H13" s="78"/>
    </row>
    <row r="14" spans="1:8" ht="22.5" customHeight="1">
      <c r="A14" s="350" t="s">
        <v>106</v>
      </c>
      <c r="B14" s="351"/>
      <c r="C14" s="351"/>
      <c r="D14" s="352"/>
      <c r="E14" s="78"/>
      <c r="F14" s="78"/>
      <c r="G14" s="78"/>
      <c r="H14" s="78"/>
    </row>
    <row r="15" spans="1:8" ht="12.75">
      <c r="A15" s="353" t="s">
        <v>107</v>
      </c>
      <c r="B15" s="354"/>
      <c r="C15" s="354"/>
      <c r="D15" s="355"/>
      <c r="E15" s="78"/>
      <c r="F15" s="78"/>
      <c r="G15" s="78"/>
      <c r="H15" s="78"/>
    </row>
    <row r="16" spans="1:8" ht="12.75">
      <c r="A16" s="353"/>
      <c r="B16" s="354"/>
      <c r="C16" s="354"/>
      <c r="D16" s="355"/>
      <c r="E16" s="78"/>
      <c r="F16" s="78"/>
      <c r="G16" s="78"/>
      <c r="H16" s="78"/>
    </row>
    <row r="17" spans="1:8" ht="12.75">
      <c r="A17" s="81" t="s">
        <v>108</v>
      </c>
      <c r="B17" s="81"/>
      <c r="C17" s="78"/>
      <c r="D17" s="78"/>
      <c r="E17" s="78"/>
      <c r="F17" s="78"/>
      <c r="G17" s="78"/>
      <c r="H17" s="78"/>
    </row>
    <row r="18" spans="1:8" ht="12.75">
      <c r="A18" s="82" t="s">
        <v>109</v>
      </c>
      <c r="B18" s="82"/>
      <c r="C18" s="78"/>
      <c r="D18" s="78"/>
      <c r="E18" s="78"/>
      <c r="F18" s="78"/>
      <c r="G18" s="78"/>
      <c r="H18" s="78"/>
    </row>
    <row r="19" spans="1:8" ht="12.75">
      <c r="A19" s="344" t="s">
        <v>110</v>
      </c>
      <c r="B19" s="344"/>
      <c r="C19" s="344"/>
      <c r="D19" s="344"/>
      <c r="E19" s="78"/>
      <c r="F19" s="78"/>
      <c r="G19" s="78"/>
      <c r="H19" s="78"/>
    </row>
    <row r="20" spans="1:8" s="3" customFormat="1" ht="36" customHeight="1">
      <c r="A20" s="15" t="s">
        <v>111</v>
      </c>
      <c r="B20" s="345"/>
      <c r="C20" s="345"/>
      <c r="D20" s="345"/>
      <c r="E20" s="5"/>
      <c r="F20" s="5"/>
      <c r="G20" s="5"/>
      <c r="H20" s="5"/>
    </row>
    <row r="21" spans="1:8" s="3" customFormat="1" ht="36" customHeight="1">
      <c r="A21" s="15" t="s">
        <v>112</v>
      </c>
      <c r="B21" s="345"/>
      <c r="C21" s="345"/>
      <c r="D21" s="345"/>
      <c r="E21" s="5"/>
      <c r="F21" s="5"/>
      <c r="G21" s="5"/>
      <c r="H21" s="5"/>
    </row>
    <row r="22" spans="1:8" ht="12.75">
      <c r="A22" s="78"/>
      <c r="B22" s="78"/>
      <c r="C22" s="78"/>
      <c r="D22" s="78"/>
      <c r="E22" s="78"/>
      <c r="F22" s="78"/>
      <c r="G22" s="78"/>
      <c r="H22" s="78"/>
    </row>
    <row r="23" spans="1:8" ht="12.75">
      <c r="A23" s="78"/>
      <c r="B23" s="78"/>
      <c r="C23" s="78"/>
      <c r="D23" s="78"/>
      <c r="E23" s="78"/>
      <c r="F23" s="78"/>
      <c r="G23" s="78"/>
      <c r="H23" s="78"/>
    </row>
    <row r="24" spans="1:8" ht="12.75">
      <c r="A24" s="78"/>
      <c r="B24" s="78"/>
      <c r="C24" s="78"/>
      <c r="D24" s="78"/>
      <c r="E24" s="78"/>
      <c r="F24" s="78"/>
      <c r="G24" s="78"/>
      <c r="H24" s="78"/>
    </row>
    <row r="25" spans="1:8" ht="12.75">
      <c r="A25" s="78"/>
      <c r="B25" s="78"/>
      <c r="C25" s="78"/>
      <c r="D25" s="78"/>
      <c r="E25" s="78"/>
      <c r="F25" s="78"/>
      <c r="G25" s="78"/>
      <c r="H25" s="78"/>
    </row>
    <row r="26" spans="1:8" ht="12.75">
      <c r="A26" s="78"/>
      <c r="B26" s="78"/>
      <c r="C26" s="78"/>
      <c r="D26" s="78"/>
      <c r="E26" s="78"/>
      <c r="F26" s="78"/>
      <c r="G26" s="78"/>
      <c r="H26" s="78"/>
    </row>
    <row r="27" spans="1:8" ht="12.75">
      <c r="A27" s="78"/>
      <c r="B27" s="78"/>
      <c r="C27" s="78"/>
      <c r="D27" s="78"/>
      <c r="E27" s="78"/>
      <c r="F27" s="78"/>
      <c r="G27" s="78"/>
      <c r="H27" s="78"/>
    </row>
    <row r="28" spans="1:8" ht="12.75">
      <c r="A28" s="78"/>
      <c r="B28" s="78"/>
      <c r="C28" s="78"/>
      <c r="D28" s="78"/>
      <c r="E28" s="78"/>
      <c r="F28" s="78"/>
      <c r="G28" s="78"/>
      <c r="H28" s="78"/>
    </row>
    <row r="29" spans="1:8" ht="12.75">
      <c r="A29" s="78"/>
      <c r="B29" s="78"/>
      <c r="C29" s="78"/>
      <c r="D29" s="78"/>
      <c r="E29" s="78"/>
      <c r="F29" s="78"/>
      <c r="G29" s="78"/>
      <c r="H29" s="78"/>
    </row>
    <row r="30" spans="1:8" ht="12.75">
      <c r="A30" s="78"/>
      <c r="B30" s="78"/>
      <c r="C30" s="78"/>
      <c r="D30" s="78"/>
      <c r="E30" s="78"/>
      <c r="F30" s="78"/>
      <c r="G30" s="78"/>
      <c r="H30" s="78"/>
    </row>
    <row r="31" spans="1:8" ht="12.75">
      <c r="A31" s="78"/>
      <c r="B31" s="78"/>
      <c r="C31" s="78"/>
      <c r="D31" s="78"/>
      <c r="E31" s="78"/>
      <c r="F31" s="78"/>
      <c r="G31" s="78"/>
      <c r="H31" s="78"/>
    </row>
    <row r="32" spans="1:8" ht="12.75">
      <c r="A32" s="78"/>
      <c r="B32" s="78"/>
      <c r="C32" s="78"/>
      <c r="D32" s="78"/>
      <c r="E32" s="78"/>
      <c r="F32" s="78"/>
      <c r="G32" s="78"/>
      <c r="H32" s="78"/>
    </row>
    <row r="33" spans="1:8" ht="12.75">
      <c r="A33" s="78"/>
      <c r="B33" s="78"/>
      <c r="C33" s="78"/>
      <c r="D33" s="78"/>
      <c r="E33" s="78"/>
      <c r="F33" s="78"/>
      <c r="G33" s="78"/>
      <c r="H33" s="78"/>
    </row>
    <row r="34" spans="1:8" ht="12.75">
      <c r="A34" s="78"/>
      <c r="B34" s="78"/>
      <c r="C34" s="78"/>
      <c r="D34" s="78"/>
      <c r="E34" s="78"/>
      <c r="F34" s="78"/>
      <c r="G34" s="78"/>
      <c r="H34" s="78"/>
    </row>
    <row r="35" spans="1:8" ht="12.75">
      <c r="A35" s="78"/>
      <c r="B35" s="78"/>
      <c r="C35" s="78"/>
      <c r="D35" s="78"/>
      <c r="E35" s="78"/>
      <c r="F35" s="78"/>
      <c r="G35" s="78"/>
      <c r="H35" s="78"/>
    </row>
    <row r="36" spans="1:8" ht="12.75">
      <c r="A36" s="78"/>
      <c r="B36" s="78"/>
      <c r="C36" s="78"/>
      <c r="D36" s="78"/>
      <c r="E36" s="78"/>
      <c r="F36" s="78"/>
      <c r="G36" s="78"/>
      <c r="H36" s="78"/>
    </row>
    <row r="37" spans="1:8" ht="12.75">
      <c r="A37" s="78"/>
      <c r="B37" s="78"/>
      <c r="C37" s="78"/>
      <c r="D37" s="78"/>
      <c r="E37" s="78"/>
      <c r="F37" s="78"/>
      <c r="G37" s="78"/>
      <c r="H37" s="78"/>
    </row>
  </sheetData>
  <sheetProtection/>
  <mergeCells count="7">
    <mergeCell ref="A19:D19"/>
    <mergeCell ref="B20:D20"/>
    <mergeCell ref="B21:D21"/>
    <mergeCell ref="A2:C2"/>
    <mergeCell ref="A4:D4"/>
    <mergeCell ref="A14:D14"/>
    <mergeCell ref="A15:D16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5">
      <selection activeCell="A16" sqref="A16"/>
    </sheetView>
  </sheetViews>
  <sheetFormatPr defaultColWidth="9.140625" defaultRowHeight="12.75"/>
  <cols>
    <col min="1" max="1" width="3.57421875" style="0" bestFit="1" customWidth="1"/>
    <col min="2" max="2" width="54.140625" style="0" customWidth="1"/>
    <col min="3" max="3" width="37.57421875" style="0" customWidth="1"/>
  </cols>
  <sheetData>
    <row r="1" ht="13.5" thickBot="1">
      <c r="C1" s="65" t="s">
        <v>130</v>
      </c>
    </row>
    <row r="2" spans="1:4" ht="18.75" thickBot="1">
      <c r="A2" s="45" t="s">
        <v>13</v>
      </c>
      <c r="B2" s="66"/>
      <c r="C2" s="67"/>
      <c r="D2" s="68"/>
    </row>
    <row r="4" spans="1:4" ht="53.25" customHeight="1">
      <c r="A4" s="356" t="s">
        <v>93</v>
      </c>
      <c r="B4" s="356"/>
      <c r="C4" s="356"/>
      <c r="D4" s="70"/>
    </row>
    <row r="5" spans="1:4" ht="9" customHeight="1">
      <c r="A5" s="69"/>
      <c r="B5" s="69"/>
      <c r="C5" s="69"/>
      <c r="D5" s="70"/>
    </row>
    <row r="6" spans="1:4" ht="48.75" customHeight="1">
      <c r="A6" s="357" t="s">
        <v>89</v>
      </c>
      <c r="B6" s="358"/>
      <c r="C6" s="358"/>
      <c r="D6" s="71"/>
    </row>
    <row r="8" spans="1:3" ht="30.75" customHeight="1">
      <c r="A8" s="72" t="s">
        <v>64</v>
      </c>
      <c r="B8" s="72" t="s">
        <v>90</v>
      </c>
      <c r="C8" s="73" t="s">
        <v>91</v>
      </c>
    </row>
    <row r="9" spans="1:3" ht="18" customHeight="1">
      <c r="A9" s="359" t="s">
        <v>346</v>
      </c>
      <c r="B9" s="360"/>
      <c r="C9" s="361"/>
    </row>
    <row r="10" spans="1:3" s="203" customFormat="1" ht="18" customHeight="1">
      <c r="A10" s="164">
        <v>1</v>
      </c>
      <c r="B10" s="204" t="s">
        <v>357</v>
      </c>
      <c r="C10" s="163" t="s">
        <v>358</v>
      </c>
    </row>
    <row r="11" spans="1:3" ht="18" customHeight="1">
      <c r="A11" s="359" t="s">
        <v>359</v>
      </c>
      <c r="B11" s="360"/>
      <c r="C11" s="361"/>
    </row>
    <row r="12" spans="1:3" ht="18" customHeight="1">
      <c r="A12" s="164">
        <v>1</v>
      </c>
      <c r="B12" s="204" t="s">
        <v>371</v>
      </c>
      <c r="C12" s="164"/>
    </row>
    <row r="13" spans="1:3" ht="18" customHeight="1">
      <c r="A13" s="164">
        <v>2</v>
      </c>
      <c r="B13" s="204" t="s">
        <v>372</v>
      </c>
      <c r="C13" s="163" t="s">
        <v>374</v>
      </c>
    </row>
    <row r="14" spans="1:3" ht="18" customHeight="1">
      <c r="A14" s="164">
        <v>3</v>
      </c>
      <c r="B14" s="204" t="s">
        <v>373</v>
      </c>
      <c r="C14" s="164"/>
    </row>
    <row r="15" spans="1:3" ht="18" customHeight="1">
      <c r="A15" s="362" t="s">
        <v>418</v>
      </c>
      <c r="B15" s="363"/>
      <c r="C15" s="364"/>
    </row>
    <row r="16" spans="1:3" ht="25.5" customHeight="1">
      <c r="A16" s="164">
        <v>1</v>
      </c>
      <c r="B16" s="202" t="s">
        <v>433</v>
      </c>
      <c r="C16" s="168" t="s">
        <v>434</v>
      </c>
    </row>
  </sheetData>
  <sheetProtection/>
  <mergeCells count="5">
    <mergeCell ref="A4:C4"/>
    <mergeCell ref="A6:C6"/>
    <mergeCell ref="A9:C9"/>
    <mergeCell ref="A11:C11"/>
    <mergeCell ref="A15:C15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5.28125" style="0" customWidth="1"/>
    <col min="2" max="2" width="26.00390625" style="0" customWidth="1"/>
    <col min="3" max="3" width="20.7109375" style="0" customWidth="1"/>
    <col min="4" max="4" width="20.421875" style="0" customWidth="1"/>
    <col min="5" max="5" width="16.421875" style="0" customWidth="1"/>
    <col min="6" max="6" width="21.57421875" style="0" customWidth="1"/>
    <col min="7" max="7" width="17.421875" style="0" customWidth="1"/>
  </cols>
  <sheetData>
    <row r="1" ht="12.75">
      <c r="A1" s="89" t="s">
        <v>131</v>
      </c>
    </row>
    <row r="2" ht="12.75">
      <c r="A2" s="89"/>
    </row>
    <row r="3" spans="1:7" ht="34.5" customHeight="1">
      <c r="A3" s="115" t="s">
        <v>133</v>
      </c>
      <c r="B3" s="116" t="s">
        <v>13</v>
      </c>
      <c r="C3" s="116" t="s">
        <v>134</v>
      </c>
      <c r="D3" s="116" t="s">
        <v>135</v>
      </c>
      <c r="E3" s="116" t="s">
        <v>136</v>
      </c>
      <c r="F3" s="116" t="s">
        <v>137</v>
      </c>
      <c r="G3" s="116" t="s">
        <v>138</v>
      </c>
    </row>
    <row r="4" spans="1:7" ht="27" customHeight="1">
      <c r="A4" s="162">
        <v>1</v>
      </c>
      <c r="B4" s="163" t="s">
        <v>209</v>
      </c>
      <c r="C4" s="147" t="s">
        <v>338</v>
      </c>
      <c r="D4" s="75">
        <v>910866666</v>
      </c>
      <c r="E4" s="147" t="s">
        <v>214</v>
      </c>
      <c r="F4" s="75">
        <v>37</v>
      </c>
      <c r="G4" s="75"/>
    </row>
    <row r="5" spans="1:7" ht="54.75" customHeight="1">
      <c r="A5" s="162">
        <v>2</v>
      </c>
      <c r="B5" s="176" t="s">
        <v>262</v>
      </c>
      <c r="C5" s="163" t="s">
        <v>264</v>
      </c>
      <c r="D5" s="252" t="s">
        <v>279</v>
      </c>
      <c r="E5" s="253">
        <v>853220</v>
      </c>
      <c r="F5" s="164">
        <v>12</v>
      </c>
      <c r="G5" s="163" t="s">
        <v>265</v>
      </c>
    </row>
    <row r="6" spans="1:7" ht="22.5" customHeight="1">
      <c r="A6" s="115">
        <v>3</v>
      </c>
      <c r="B6" s="164" t="s">
        <v>267</v>
      </c>
      <c r="C6" s="147" t="s">
        <v>268</v>
      </c>
      <c r="D6" s="254" t="s">
        <v>278</v>
      </c>
      <c r="E6" s="255" t="s">
        <v>269</v>
      </c>
      <c r="F6" s="75">
        <v>20</v>
      </c>
      <c r="G6" s="75"/>
    </row>
    <row r="7" spans="1:7" ht="25.5" customHeight="1">
      <c r="A7" s="115">
        <v>4</v>
      </c>
      <c r="B7" s="170" t="s">
        <v>275</v>
      </c>
      <c r="C7" s="147" t="s">
        <v>276</v>
      </c>
      <c r="D7" s="254" t="s">
        <v>277</v>
      </c>
      <c r="E7" s="255" t="s">
        <v>269</v>
      </c>
      <c r="F7" s="75">
        <v>19</v>
      </c>
      <c r="G7" s="75"/>
    </row>
    <row r="8" spans="1:7" ht="29.25" customHeight="1">
      <c r="A8" s="115">
        <v>5</v>
      </c>
      <c r="B8" s="170" t="s">
        <v>284</v>
      </c>
      <c r="C8" s="147" t="s">
        <v>285</v>
      </c>
      <c r="D8" s="254" t="s">
        <v>286</v>
      </c>
      <c r="E8" s="256">
        <v>801013</v>
      </c>
      <c r="F8" s="75">
        <v>74</v>
      </c>
      <c r="G8" s="75"/>
    </row>
    <row r="9" spans="1:7" ht="27" customHeight="1">
      <c r="A9" s="115">
        <v>6</v>
      </c>
      <c r="B9" s="170" t="s">
        <v>305</v>
      </c>
      <c r="C9" s="147" t="s">
        <v>306</v>
      </c>
      <c r="D9" s="254" t="s">
        <v>307</v>
      </c>
      <c r="E9" s="255" t="s">
        <v>308</v>
      </c>
      <c r="F9" s="75">
        <v>65</v>
      </c>
      <c r="G9" s="75"/>
    </row>
    <row r="10" spans="1:7" ht="27" customHeight="1">
      <c r="A10" s="115">
        <v>7</v>
      </c>
      <c r="B10" s="170" t="s">
        <v>327</v>
      </c>
      <c r="C10" s="147" t="s">
        <v>328</v>
      </c>
      <c r="D10" s="178" t="s">
        <v>329</v>
      </c>
      <c r="E10" s="147" t="s">
        <v>330</v>
      </c>
      <c r="F10" s="75">
        <v>8</v>
      </c>
      <c r="G10" s="75"/>
    </row>
    <row r="11" spans="1:7" ht="26.25" customHeight="1">
      <c r="A11" s="115">
        <v>8</v>
      </c>
      <c r="B11" s="147" t="s">
        <v>336</v>
      </c>
      <c r="C11" s="147" t="s">
        <v>337</v>
      </c>
      <c r="D11" s="178" t="s">
        <v>339</v>
      </c>
      <c r="E11" s="147" t="s">
        <v>340</v>
      </c>
      <c r="F11" s="75">
        <v>29</v>
      </c>
      <c r="G11" s="75"/>
    </row>
    <row r="12" spans="1:7" ht="27.75" customHeight="1">
      <c r="A12" s="115">
        <v>9</v>
      </c>
      <c r="B12" s="170" t="s">
        <v>346</v>
      </c>
      <c r="C12" s="147" t="s">
        <v>347</v>
      </c>
      <c r="D12" s="178" t="s">
        <v>348</v>
      </c>
      <c r="E12" s="147" t="s">
        <v>349</v>
      </c>
      <c r="F12" s="75">
        <v>5</v>
      </c>
      <c r="G12" s="75"/>
    </row>
    <row r="13" spans="1:7" ht="31.5" customHeight="1">
      <c r="A13" s="115">
        <v>10</v>
      </c>
      <c r="B13" s="170" t="s">
        <v>359</v>
      </c>
      <c r="C13" s="147" t="s">
        <v>360</v>
      </c>
      <c r="D13" s="178" t="s">
        <v>361</v>
      </c>
      <c r="E13" s="147" t="s">
        <v>362</v>
      </c>
      <c r="F13" s="75">
        <v>10</v>
      </c>
      <c r="G13" s="75"/>
    </row>
    <row r="14" spans="1:7" ht="25.5" customHeight="1">
      <c r="A14" s="115">
        <v>11</v>
      </c>
      <c r="B14" s="75" t="s">
        <v>375</v>
      </c>
      <c r="C14" s="75"/>
      <c r="D14" s="177"/>
      <c r="E14" s="75"/>
      <c r="F14" s="75">
        <v>30</v>
      </c>
      <c r="G14" s="75"/>
    </row>
    <row r="15" spans="1:7" ht="29.25" customHeight="1">
      <c r="A15" s="115">
        <v>12</v>
      </c>
      <c r="B15" s="170" t="s">
        <v>418</v>
      </c>
      <c r="C15" s="147" t="s">
        <v>419</v>
      </c>
      <c r="D15" s="178" t="s">
        <v>420</v>
      </c>
      <c r="E15" s="147" t="s">
        <v>421</v>
      </c>
      <c r="F15" s="75">
        <v>15</v>
      </c>
      <c r="G15" s="75"/>
    </row>
    <row r="16" ht="12.75">
      <c r="A16" s="89"/>
    </row>
    <row r="17" ht="12.75">
      <c r="A17" s="89"/>
    </row>
    <row r="18" ht="12.75">
      <c r="A18" s="89"/>
    </row>
    <row r="19" ht="12.75">
      <c r="A19" s="89"/>
    </row>
    <row r="20" ht="12.75">
      <c r="A20" s="89"/>
    </row>
    <row r="21" ht="12.75">
      <c r="A21" s="89"/>
    </row>
    <row r="22" ht="12.75">
      <c r="A22" s="89"/>
    </row>
    <row r="23" ht="12.75">
      <c r="A23" s="89"/>
    </row>
    <row r="24" ht="12.75">
      <c r="A24" s="89"/>
    </row>
    <row r="25" ht="12.75">
      <c r="A25" s="89"/>
    </row>
    <row r="26" ht="12.75">
      <c r="A26" s="89"/>
    </row>
    <row r="27" ht="12.75">
      <c r="A27" s="89"/>
    </row>
    <row r="28" ht="12.75">
      <c r="A28" s="89"/>
    </row>
    <row r="29" ht="12.75">
      <c r="A29" s="89"/>
    </row>
    <row r="30" ht="12.75">
      <c r="A30" s="89"/>
    </row>
    <row r="31" ht="12.75">
      <c r="A31" s="89"/>
    </row>
    <row r="32" ht="12.75">
      <c r="A32" s="89"/>
    </row>
    <row r="33" ht="12.75">
      <c r="A33" s="89"/>
    </row>
    <row r="34" ht="12.75">
      <c r="A34" s="89"/>
    </row>
    <row r="35" ht="12.75">
      <c r="A35" s="89"/>
    </row>
    <row r="36" ht="12.75">
      <c r="A36" s="89"/>
    </row>
    <row r="37" ht="12.75">
      <c r="A37" s="89"/>
    </row>
    <row r="38" ht="12.75">
      <c r="A38" s="89"/>
    </row>
    <row r="39" ht="12.75">
      <c r="A39" s="89"/>
    </row>
    <row r="40" ht="12.75">
      <c r="A40" s="89"/>
    </row>
    <row r="41" ht="12.75">
      <c r="A41" s="89"/>
    </row>
    <row r="42" ht="12.75">
      <c r="A42" s="89"/>
    </row>
    <row r="43" ht="12.75">
      <c r="A43" s="89"/>
    </row>
    <row r="44" ht="12.75">
      <c r="A44" s="89"/>
    </row>
    <row r="45" ht="12.75">
      <c r="A45" s="89"/>
    </row>
    <row r="46" ht="12.75">
      <c r="A46" s="89"/>
    </row>
    <row r="47" ht="12.75">
      <c r="A47" s="89"/>
    </row>
    <row r="48" ht="12.75">
      <c r="A48" s="89"/>
    </row>
    <row r="49" ht="12.75">
      <c r="A49" s="89"/>
    </row>
    <row r="50" ht="12.75">
      <c r="A50" s="89"/>
    </row>
    <row r="51" ht="12.75">
      <c r="B51" t="s">
        <v>124</v>
      </c>
    </row>
    <row r="52" spans="1:5" ht="12.75">
      <c r="A52" s="90"/>
      <c r="B52" s="90"/>
      <c r="C52" s="90"/>
      <c r="E52" s="91"/>
    </row>
    <row r="53" spans="1:5" ht="13.5" thickBot="1">
      <c r="A53" s="92"/>
      <c r="B53" s="92"/>
      <c r="C53" s="92"/>
      <c r="E53" s="92"/>
    </row>
    <row r="54" spans="1:5" ht="30" customHeight="1" thickBot="1">
      <c r="A54" s="93" t="s">
        <v>125</v>
      </c>
      <c r="B54" s="94" t="s">
        <v>126</v>
      </c>
      <c r="C54" s="95" t="s">
        <v>127</v>
      </c>
      <c r="D54" s="96" t="s">
        <v>128</v>
      </c>
      <c r="E54" s="97" t="s">
        <v>129</v>
      </c>
    </row>
    <row r="55" spans="1:5" ht="12.75">
      <c r="A55" s="98"/>
      <c r="B55" s="98"/>
      <c r="C55" s="99"/>
      <c r="D55" s="100"/>
      <c r="E55" s="101"/>
    </row>
    <row r="56" spans="1:5" ht="12.75">
      <c r="A56" s="102"/>
      <c r="B56" s="102"/>
      <c r="C56" s="103"/>
      <c r="D56" s="104"/>
      <c r="E56" s="105"/>
    </row>
    <row r="57" spans="1:5" ht="12.75">
      <c r="A57" s="106"/>
      <c r="B57" s="106"/>
      <c r="C57" s="107"/>
      <c r="D57" s="108"/>
      <c r="E57" s="109"/>
    </row>
    <row r="58" spans="1:5" ht="12.75">
      <c r="A58" s="106"/>
      <c r="B58" s="106"/>
      <c r="C58" s="107"/>
      <c r="D58" s="104"/>
      <c r="E58" s="109"/>
    </row>
    <row r="59" spans="1:5" ht="14.25">
      <c r="A59" s="106"/>
      <c r="B59" s="106"/>
      <c r="C59" s="107"/>
      <c r="D59" s="110"/>
      <c r="E59" s="109"/>
    </row>
    <row r="60" spans="1:5" ht="12.75">
      <c r="A60" s="106"/>
      <c r="B60" s="106"/>
      <c r="C60" s="107"/>
      <c r="D60" s="104"/>
      <c r="E60" s="109"/>
    </row>
    <row r="61" spans="1:5" ht="12.75">
      <c r="A61" s="106"/>
      <c r="B61" s="106"/>
      <c r="C61" s="107"/>
      <c r="D61" s="108"/>
      <c r="E61" s="109"/>
    </row>
    <row r="62" spans="1:5" ht="12.75">
      <c r="A62" s="106"/>
      <c r="B62" s="106"/>
      <c r="C62" s="107"/>
      <c r="D62" s="104"/>
      <c r="E62" s="109"/>
    </row>
    <row r="63" spans="1:5" ht="12.75">
      <c r="A63" s="106"/>
      <c r="B63" s="106"/>
      <c r="C63" s="107"/>
      <c r="D63" s="108"/>
      <c r="E63" s="109"/>
    </row>
    <row r="64" spans="1:5" ht="12.75">
      <c r="A64" s="106"/>
      <c r="B64" s="106"/>
      <c r="C64" s="107"/>
      <c r="D64" s="104"/>
      <c r="E64" s="109"/>
    </row>
    <row r="65" spans="1:5" ht="12.75">
      <c r="A65" s="106"/>
      <c r="B65" s="106"/>
      <c r="C65" s="107"/>
      <c r="D65" s="108"/>
      <c r="E65" s="109"/>
    </row>
    <row r="66" spans="1:5" ht="12.75">
      <c r="A66" s="106"/>
      <c r="B66" s="106"/>
      <c r="C66" s="107"/>
      <c r="D66" s="104"/>
      <c r="E66" s="109"/>
    </row>
    <row r="67" spans="1:5" ht="12.75">
      <c r="A67" s="106"/>
      <c r="B67" s="106"/>
      <c r="C67" s="107"/>
      <c r="D67" s="108"/>
      <c r="E67" s="109"/>
    </row>
    <row r="68" spans="1:5" ht="12.75">
      <c r="A68" s="106"/>
      <c r="B68" s="106"/>
      <c r="C68" s="107"/>
      <c r="D68" s="104"/>
      <c r="E68" s="109"/>
    </row>
    <row r="69" spans="1:5" ht="12.75">
      <c r="A69" s="106"/>
      <c r="B69" s="106"/>
      <c r="C69" s="107"/>
      <c r="D69" s="108"/>
      <c r="E69" s="109"/>
    </row>
    <row r="70" spans="1:5" ht="12.75">
      <c r="A70" s="106"/>
      <c r="B70" s="106"/>
      <c r="C70" s="107"/>
      <c r="D70" s="104"/>
      <c r="E70" s="109"/>
    </row>
    <row r="71" spans="1:5" ht="12.75">
      <c r="A71" s="106"/>
      <c r="B71" s="106"/>
      <c r="C71" s="107"/>
      <c r="D71" s="108"/>
      <c r="E71" s="109"/>
    </row>
    <row r="72" spans="1:5" ht="12.75">
      <c r="A72" s="106"/>
      <c r="B72" s="106"/>
      <c r="C72" s="107"/>
      <c r="D72" s="104"/>
      <c r="E72" s="109"/>
    </row>
    <row r="73" spans="1:5" ht="12.75">
      <c r="A73" s="106"/>
      <c r="B73" s="106"/>
      <c r="C73" s="107"/>
      <c r="D73" s="108"/>
      <c r="E73" s="109"/>
    </row>
    <row r="74" spans="1:5" ht="12.75">
      <c r="A74" s="106"/>
      <c r="B74" s="106"/>
      <c r="C74" s="107"/>
      <c r="D74" s="104"/>
      <c r="E74" s="109"/>
    </row>
    <row r="75" spans="1:5" ht="12.75">
      <c r="A75" s="106"/>
      <c r="B75" s="106"/>
      <c r="C75" s="107"/>
      <c r="D75" s="108"/>
      <c r="E75" s="109"/>
    </row>
    <row r="76" spans="1:5" ht="12.75">
      <c r="A76" s="106"/>
      <c r="B76" s="106"/>
      <c r="C76" s="107"/>
      <c r="D76" s="104"/>
      <c r="E76" s="109"/>
    </row>
    <row r="77" spans="1:5" ht="12.75">
      <c r="A77" s="106"/>
      <c r="B77" s="106"/>
      <c r="C77" s="107"/>
      <c r="D77" s="108"/>
      <c r="E77" s="109"/>
    </row>
    <row r="78" spans="1:5" ht="12.75">
      <c r="A78" s="106"/>
      <c r="B78" s="106"/>
      <c r="C78" s="107"/>
      <c r="D78" s="104"/>
      <c r="E78" s="109"/>
    </row>
    <row r="79" spans="1:5" ht="12.75">
      <c r="A79" s="106"/>
      <c r="B79" s="106"/>
      <c r="C79" s="107"/>
      <c r="D79" s="108"/>
      <c r="E79" s="109"/>
    </row>
    <row r="80" spans="1:5" ht="12.75">
      <c r="A80" s="106"/>
      <c r="B80" s="106"/>
      <c r="C80" s="107"/>
      <c r="D80" s="104"/>
      <c r="E80" s="109"/>
    </row>
    <row r="81" spans="1:5" ht="12.75">
      <c r="A81" s="106"/>
      <c r="B81" s="106"/>
      <c r="C81" s="107"/>
      <c r="D81" s="108"/>
      <c r="E81" s="109"/>
    </row>
    <row r="82" spans="1:5" ht="12.75">
      <c r="A82" s="106"/>
      <c r="B82" s="106"/>
      <c r="C82" s="107"/>
      <c r="D82" s="104"/>
      <c r="E82" s="109"/>
    </row>
    <row r="83" spans="1:5" ht="12.75">
      <c r="A83" s="106"/>
      <c r="B83" s="106"/>
      <c r="C83" s="107"/>
      <c r="D83" s="108"/>
      <c r="E83" s="109"/>
    </row>
    <row r="84" spans="1:5" ht="12.75">
      <c r="A84" s="106"/>
      <c r="B84" s="106"/>
      <c r="C84" s="107"/>
      <c r="D84" s="104"/>
      <c r="E84" s="109"/>
    </row>
    <row r="85" spans="1:5" ht="12.75">
      <c r="A85" s="106"/>
      <c r="B85" s="106"/>
      <c r="C85" s="107"/>
      <c r="D85" s="108"/>
      <c r="E85" s="109"/>
    </row>
    <row r="86" spans="1:5" ht="12.75">
      <c r="A86" s="106"/>
      <c r="B86" s="106"/>
      <c r="C86" s="107"/>
      <c r="D86" s="104"/>
      <c r="E86" s="109"/>
    </row>
    <row r="87" spans="1:5" ht="12.75">
      <c r="A87" s="106"/>
      <c r="B87" s="106"/>
      <c r="C87" s="107"/>
      <c r="D87" s="108"/>
      <c r="E87" s="109"/>
    </row>
    <row r="88" spans="1:5" ht="12.75">
      <c r="A88" s="106"/>
      <c r="B88" s="106"/>
      <c r="C88" s="107"/>
      <c r="D88" s="104"/>
      <c r="E88" s="109"/>
    </row>
    <row r="89" spans="1:5" ht="12.75">
      <c r="A89" s="106"/>
      <c r="B89" s="106"/>
      <c r="C89" s="107"/>
      <c r="D89" s="108"/>
      <c r="E89" s="109"/>
    </row>
    <row r="90" spans="1:5" ht="12.75">
      <c r="A90" s="106"/>
      <c r="B90" s="106"/>
      <c r="C90" s="107"/>
      <c r="D90" s="104"/>
      <c r="E90" s="109"/>
    </row>
    <row r="91" spans="1:5" ht="12.75">
      <c r="A91" s="106"/>
      <c r="B91" s="106"/>
      <c r="C91" s="107"/>
      <c r="D91" s="108"/>
      <c r="E91" s="109"/>
    </row>
    <row r="92" spans="1:5" ht="12.75">
      <c r="A92" s="106"/>
      <c r="B92" s="106"/>
      <c r="C92" s="107"/>
      <c r="D92" s="104"/>
      <c r="E92" s="109"/>
    </row>
    <row r="93" spans="1:5" ht="12.75">
      <c r="A93" s="106"/>
      <c r="B93" s="106"/>
      <c r="C93" s="107"/>
      <c r="D93" s="108"/>
      <c r="E93" s="109"/>
    </row>
    <row r="94" spans="1:5" ht="12.75">
      <c r="A94" s="106"/>
      <c r="B94" s="106"/>
      <c r="C94" s="107"/>
      <c r="D94" s="104"/>
      <c r="E94" s="109"/>
    </row>
    <row r="95" spans="1:5" ht="12.75">
      <c r="A95" s="106"/>
      <c r="B95" s="106"/>
      <c r="C95" s="107"/>
      <c r="D95" s="108"/>
      <c r="E95" s="109"/>
    </row>
    <row r="96" spans="1:5" ht="12.75">
      <c r="A96" s="106"/>
      <c r="B96" s="106"/>
      <c r="C96" s="107"/>
      <c r="D96" s="104"/>
      <c r="E96" s="109"/>
    </row>
    <row r="97" spans="1:5" ht="12.75">
      <c r="A97" s="106"/>
      <c r="B97" s="106"/>
      <c r="C97" s="107"/>
      <c r="D97" s="108"/>
      <c r="E97" s="109"/>
    </row>
    <row r="98" spans="1:5" ht="12.75">
      <c r="A98" s="106"/>
      <c r="B98" s="106"/>
      <c r="C98" s="107"/>
      <c r="D98" s="104"/>
      <c r="E98" s="109"/>
    </row>
    <row r="99" spans="1:5" ht="12.75">
      <c r="A99" s="106"/>
      <c r="B99" s="106"/>
      <c r="C99" s="107"/>
      <c r="D99" s="108"/>
      <c r="E99" s="109"/>
    </row>
    <row r="100" spans="1:5" ht="12.75">
      <c r="A100" s="106"/>
      <c r="B100" s="106"/>
      <c r="C100" s="107"/>
      <c r="D100" s="104"/>
      <c r="E100" s="109"/>
    </row>
    <row r="101" spans="1:5" ht="12.75">
      <c r="A101" s="106"/>
      <c r="B101" s="113"/>
      <c r="C101" s="114"/>
      <c r="D101" s="74"/>
      <c r="E101" s="109"/>
    </row>
    <row r="103" spans="2:4" ht="12.75">
      <c r="B103" s="111" t="s">
        <v>132</v>
      </c>
      <c r="C103" s="112"/>
      <c r="D103" s="1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oem</cp:lastModifiedBy>
  <cp:lastPrinted>2010-12-15T09:21:26Z</cp:lastPrinted>
  <dcterms:created xsi:type="dcterms:W3CDTF">2003-03-13T10:23:20Z</dcterms:created>
  <dcterms:modified xsi:type="dcterms:W3CDTF">2010-12-15T09:21:56Z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